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0" windowWidth="15480" windowHeight="6975"/>
  </bookViews>
  <sheets>
    <sheet name="P GENERAL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9" i="1" l="1"/>
  <c r="D161" i="1"/>
  <c r="D157" i="1"/>
  <c r="D116" i="1"/>
  <c r="D111" i="1"/>
  <c r="F274" i="1" l="1"/>
  <c r="E274" i="1" s="1"/>
</calcChain>
</file>

<file path=xl/comments1.xml><?xml version="1.0" encoding="utf-8"?>
<comments xmlns="http://schemas.openxmlformats.org/spreadsheetml/2006/main">
  <authors>
    <author>claudiño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OJO:</t>
        </r>
        <r>
          <rPr>
            <sz val="8"/>
            <color indexed="81"/>
            <rFont val="Tahoma"/>
            <family val="2"/>
          </rPr>
          <t xml:space="preserve">
Al 20 de Junio de 2008</t>
        </r>
      </text>
    </comment>
  </commentList>
</comments>
</file>

<file path=xl/sharedStrings.xml><?xml version="1.0" encoding="utf-8"?>
<sst xmlns="http://schemas.openxmlformats.org/spreadsheetml/2006/main" count="524" uniqueCount="335">
  <si>
    <t>PROYECTO</t>
  </si>
  <si>
    <t>Fecha</t>
  </si>
  <si>
    <t>Factor</t>
  </si>
  <si>
    <t>OBRAS COMPLEMENTARIAS</t>
  </si>
  <si>
    <t>Código</t>
  </si>
  <si>
    <t>Tipo de Obra o Item</t>
  </si>
  <si>
    <t>Unidad</t>
  </si>
  <si>
    <t>P.U.</t>
  </si>
  <si>
    <t>Total</t>
  </si>
  <si>
    <t>Total($)</t>
  </si>
  <si>
    <t>($)</t>
  </si>
  <si>
    <t>A</t>
  </si>
  <si>
    <t>Instalación de Faenas</t>
  </si>
  <si>
    <t>Gl</t>
  </si>
  <si>
    <t>Suministro y Colocación de Letreros Indicativos</t>
  </si>
  <si>
    <t>Laboratorio de Control Técnico</t>
  </si>
  <si>
    <t>TOTAL OBRAS COMPLEMENTARIAS</t>
  </si>
  <si>
    <t>ESTRUCTURAS</t>
  </si>
  <si>
    <t>1.2</t>
  </si>
  <si>
    <t>Cubo H.A. Busto P- Aguirre C.</t>
  </si>
  <si>
    <t>1.3</t>
  </si>
  <si>
    <t>Jardineras Plaza San Francisco</t>
  </si>
  <si>
    <t>1.3.1</t>
  </si>
  <si>
    <t>Jardinera H.A Cuadrada con asiento triple</t>
  </si>
  <si>
    <t>un</t>
  </si>
  <si>
    <t>1.3.2</t>
  </si>
  <si>
    <t>Jardinera H.A Curva con asiento Doble</t>
  </si>
  <si>
    <t>1.4</t>
  </si>
  <si>
    <t>Jardineras vias peatonales</t>
  </si>
  <si>
    <t>1.4.1</t>
  </si>
  <si>
    <t>1.4.2</t>
  </si>
  <si>
    <t>Jardinera H.A Cuadrada con asiento Doble</t>
  </si>
  <si>
    <t>1.4.3</t>
  </si>
  <si>
    <t>Jardinera H.A media circunferencia con asiento</t>
  </si>
  <si>
    <t>1.5</t>
  </si>
  <si>
    <t>Jardineras de Esquina</t>
  </si>
  <si>
    <t>1.5.1</t>
  </si>
  <si>
    <t>Jardinera H.A</t>
  </si>
  <si>
    <t>TOTAL ESTRUCTURAS</t>
  </si>
  <si>
    <t>URBANISMO Y PAISAJISMO</t>
  </si>
  <si>
    <t>2.1</t>
  </si>
  <si>
    <t>Provisión y Colocación de árboles</t>
  </si>
  <si>
    <t>2.1.1</t>
  </si>
  <si>
    <t>Ciruelo en Flor 170 cm</t>
  </si>
  <si>
    <t>2.1.2</t>
  </si>
  <si>
    <t>Cerezo Silvestre 170 cm</t>
  </si>
  <si>
    <t>2.1.3</t>
  </si>
  <si>
    <t>Aromo 1,80 mt</t>
  </si>
  <si>
    <t>2.1.4</t>
  </si>
  <si>
    <t>Especies Florales</t>
  </si>
  <si>
    <t>2.1.5</t>
  </si>
  <si>
    <t>Jardineras de Media Circunsferencia</t>
  </si>
  <si>
    <t>2.1.6</t>
  </si>
  <si>
    <t>Jardineras de Circunsferencia</t>
  </si>
  <si>
    <t>2.2</t>
  </si>
  <si>
    <t>Mobiliario</t>
  </si>
  <si>
    <t>2.2.1</t>
  </si>
  <si>
    <t>Bolardos h=45 cm</t>
  </si>
  <si>
    <t>2.2.2</t>
  </si>
  <si>
    <t>Bolardos h= 20 cm</t>
  </si>
  <si>
    <t>2.2.3</t>
  </si>
  <si>
    <t>Grilla Arborizacion tipo cuadrada</t>
  </si>
  <si>
    <t>2.2.4</t>
  </si>
  <si>
    <t>Tutor arborizacion</t>
  </si>
  <si>
    <t>2.2.5</t>
  </si>
  <si>
    <t>Cabinas Telefónicas</t>
  </si>
  <si>
    <t>2.2.6</t>
  </si>
  <si>
    <t>2.2.7</t>
  </si>
  <si>
    <t>2.2.8</t>
  </si>
  <si>
    <t>Basureros modelo Alameda</t>
  </si>
  <si>
    <t>2.2.9</t>
  </si>
  <si>
    <t>Bebedero de agua</t>
  </si>
  <si>
    <t>2.3</t>
  </si>
  <si>
    <t>Pavimentos plaza</t>
  </si>
  <si>
    <t>2.3.1</t>
  </si>
  <si>
    <t>Baldosa Piedra Capricho 40x40 cm, Budnik</t>
  </si>
  <si>
    <t>m2</t>
  </si>
  <si>
    <t>2.3.2</t>
  </si>
  <si>
    <t>Baldosa Oviedo Gris 40x40 cm, Budnik</t>
  </si>
  <si>
    <t>2.3.3</t>
  </si>
  <si>
    <t>Baldosa Oviedo Rojo 40x40 cm, Budnik</t>
  </si>
  <si>
    <t>2.3.4</t>
  </si>
  <si>
    <t>Frague BG-85G</t>
  </si>
  <si>
    <t>Kg</t>
  </si>
  <si>
    <t>2.3.5</t>
  </si>
  <si>
    <t>Mortero de pega 1:4</t>
  </si>
  <si>
    <t>m3</t>
  </si>
  <si>
    <t>2.3.6</t>
  </si>
  <si>
    <t>Hormigón Estamapado e=8 cm</t>
  </si>
  <si>
    <t>TOTAL URBANISMO Y PAISAJISMO</t>
  </si>
  <si>
    <t>PAVIMENTACION Y DRENAJE AGUAS LLUVIAS</t>
  </si>
  <si>
    <t>3.1</t>
  </si>
  <si>
    <t xml:space="preserve">PAVIMENTACION </t>
  </si>
  <si>
    <t>3.1.1</t>
  </si>
  <si>
    <t>Demoliciones</t>
  </si>
  <si>
    <t>3.1.1.1</t>
  </si>
  <si>
    <t>Remocion y retiro de Soleras</t>
  </si>
  <si>
    <t>ml</t>
  </si>
  <si>
    <t>3.1.1.2</t>
  </si>
  <si>
    <t>Remocion y retiro de Solerillas</t>
  </si>
  <si>
    <t>3.1.1.3</t>
  </si>
  <si>
    <t>Demolicion aceras y retiro excedentes (HC)</t>
  </si>
  <si>
    <r>
      <t>m</t>
    </r>
    <r>
      <rPr>
        <vertAlign val="superscript"/>
        <sz val="10"/>
        <rFont val="Arial"/>
        <family val="2"/>
      </rPr>
      <t>2</t>
    </r>
  </si>
  <si>
    <t>3.1.1.4</t>
  </si>
  <si>
    <t>Demolicion aceras y retiro excedentes (Estampada)</t>
  </si>
  <si>
    <t>3.1.1.5</t>
  </si>
  <si>
    <t>Demolicion aceras y retiro excedentes (Baldosas)</t>
  </si>
  <si>
    <t>3.1.1.6</t>
  </si>
  <si>
    <t>Demolicion aceras y retiro excedentes (Adoquines y Adocretos)</t>
  </si>
  <si>
    <t>3.1.1.7</t>
  </si>
  <si>
    <t>Demolicion aceras y retiro excedentes (Plaza San Francisco)</t>
  </si>
  <si>
    <t>3.1.1.8</t>
  </si>
  <si>
    <t>Demolicion aceras y retiro excedentes (Plaza de Armas)</t>
  </si>
  <si>
    <t>3.1.1.9</t>
  </si>
  <si>
    <t>Demolicion y retiro calzada HCV</t>
  </si>
  <si>
    <t>3.1.1.10</t>
  </si>
  <si>
    <t>Demolicion y retiro calzada Asfalto</t>
  </si>
  <si>
    <t>3.1.1.11</t>
  </si>
  <si>
    <t>Demolicion y retiro sumideros</t>
  </si>
  <si>
    <r>
      <t>m</t>
    </r>
    <r>
      <rPr>
        <vertAlign val="superscript"/>
        <sz val="10"/>
        <rFont val="Arial"/>
        <family val="2"/>
      </rPr>
      <t>3</t>
    </r>
  </si>
  <si>
    <t>3.1.1.12</t>
  </si>
  <si>
    <t>Demolicion y retiro barandas peatonales</t>
  </si>
  <si>
    <t>3.1.2</t>
  </si>
  <si>
    <t>Movimiento de tierras</t>
  </si>
  <si>
    <t>3.1.2.1</t>
  </si>
  <si>
    <t>Excavacion y Transporte a Botadero</t>
  </si>
  <si>
    <t>3.1.2.2</t>
  </si>
  <si>
    <t xml:space="preserve">Preparación de Subrasante </t>
  </si>
  <si>
    <t>3.1.2.3</t>
  </si>
  <si>
    <t>Rellenos Compactados</t>
  </si>
  <si>
    <t>3.1.3</t>
  </si>
  <si>
    <t>Bases y Subbases</t>
  </si>
  <si>
    <t>3.1.3.1</t>
  </si>
  <si>
    <t>Base Estabilizada CBR &gt;= 60% Calzada e=0.15 m.</t>
  </si>
  <si>
    <t>Base Estabilizada CBR &gt;= 60% Estacionamiento e=0.15 m.</t>
  </si>
  <si>
    <t>3.1.3.2</t>
  </si>
  <si>
    <t xml:space="preserve">Base Estabilizada CBR &gt;= 80% Veredas e= 0.05 m. </t>
  </si>
  <si>
    <t>3.1.3.3</t>
  </si>
  <si>
    <t>Base Estabilizada CBR &gt;= 80% Veredas Reforzadas= 0.10 m.</t>
  </si>
  <si>
    <t>3.1.4</t>
  </si>
  <si>
    <t>Obras de Pavimentacion</t>
  </si>
  <si>
    <t>3.1.4.1</t>
  </si>
  <si>
    <t>Baranda peatonal</t>
  </si>
  <si>
    <t>3.1.4.2</t>
  </si>
  <si>
    <t>Solera Tipo A</t>
  </si>
  <si>
    <t>3.1.4.3</t>
  </si>
  <si>
    <t>Asiento Solera Tipo A (170 kg-cem/m3)</t>
  </si>
  <si>
    <t>3.1.4.4</t>
  </si>
  <si>
    <t>Solerilla</t>
  </si>
  <si>
    <t>3.1.4.5</t>
  </si>
  <si>
    <t>Asiento Solerilla (170 kg-cem/m3)</t>
  </si>
  <si>
    <t>3.1.4.6</t>
  </si>
  <si>
    <t>Vereda_Estampado Gris Adoquinado e=8cm</t>
  </si>
  <si>
    <t>3.1.4.7</t>
  </si>
  <si>
    <t>Vereda_Estampado Piedra Capricho e=8cm</t>
  </si>
  <si>
    <t>3.1.4.8</t>
  </si>
  <si>
    <t>Acceso Vehicular_Estampado Gris Adoquinado e=15cm</t>
  </si>
  <si>
    <t>3.1.4.9</t>
  </si>
  <si>
    <t>Acceso Vehicular_Estampado Piedra Capricho e=15cm</t>
  </si>
  <si>
    <t>3.1.4.10</t>
  </si>
  <si>
    <t>Estacionamiento_Malla ACMA C188</t>
  </si>
  <si>
    <t>3.1.4.11</t>
  </si>
  <si>
    <t>Estacionamiento_Estampado Gris Adoquinado e=10cm</t>
  </si>
  <si>
    <t>3.1.4.12</t>
  </si>
  <si>
    <t>Estacionamiento_Carpeta Rodado HCV e=18cm</t>
  </si>
  <si>
    <t>3.1.4.13</t>
  </si>
  <si>
    <t>Calzada_Malla ACMA C188</t>
  </si>
  <si>
    <t>3.1.4.14</t>
  </si>
  <si>
    <t>Calzada_Estampado Gris Adoquinado e=10cm</t>
  </si>
  <si>
    <t>3.1.4.15</t>
  </si>
  <si>
    <t>Calzada_Carpeta Rodado HCV e=18cm</t>
  </si>
  <si>
    <t>TOTAL OBRAS DE PAVIMENTACION (1)</t>
  </si>
  <si>
    <t>3.2</t>
  </si>
  <si>
    <t>AGUAS LLUVIAS</t>
  </si>
  <si>
    <t>3.2.1</t>
  </si>
  <si>
    <t>Canaleta de Hormigón in situ con rejilla</t>
  </si>
  <si>
    <t>3.2.2</t>
  </si>
  <si>
    <t>Modificacion y Limpieza Sumideros Existentes</t>
  </si>
  <si>
    <t>3.2.3</t>
  </si>
  <si>
    <t>Sumidero Tipo SERVIU</t>
  </si>
  <si>
    <t>3.2.4</t>
  </si>
  <si>
    <t>Tubo PVC D=250mm</t>
  </si>
  <si>
    <t>3.2.5</t>
  </si>
  <si>
    <t>Tubo PVC D=400mm</t>
  </si>
  <si>
    <t>3.2.6</t>
  </si>
  <si>
    <t xml:space="preserve">Dado de Refuerzo </t>
  </si>
  <si>
    <t>TOTAL OBRAS EVACUACION AGUAS LLUVIAS (2)</t>
  </si>
  <si>
    <t>TOTAL (1) + (2)</t>
  </si>
  <si>
    <t>DEMARCACION Y SEÑALIZACION</t>
  </si>
  <si>
    <t>4.1</t>
  </si>
  <si>
    <t>Tachas</t>
  </si>
  <si>
    <t>4.2</t>
  </si>
  <si>
    <t>Letreros de Tránsito</t>
  </si>
  <si>
    <t>4.3</t>
  </si>
  <si>
    <t>Letreros Nombre de Calles</t>
  </si>
  <si>
    <t>4.4</t>
  </si>
  <si>
    <t>Demarcación</t>
  </si>
  <si>
    <t>4.4.1</t>
  </si>
  <si>
    <t>Líneas (Pintura Acrílica)</t>
  </si>
  <si>
    <t>4.4.2</t>
  </si>
  <si>
    <t>Símbolos (Pintura Acrílica)</t>
  </si>
  <si>
    <t>4.5</t>
  </si>
  <si>
    <t>Desvios de tránsito</t>
  </si>
  <si>
    <t>4.5.1</t>
  </si>
  <si>
    <t>Trabajos en la Vía</t>
  </si>
  <si>
    <t>4.5.2</t>
  </si>
  <si>
    <t xml:space="preserve"> Barrera</t>
  </si>
  <si>
    <t>4.5.3</t>
  </si>
  <si>
    <t>No Entrar (Solo Residentes)</t>
  </si>
  <si>
    <t>4.5.4</t>
  </si>
  <si>
    <t>Informativas</t>
  </si>
  <si>
    <t>4.6</t>
  </si>
  <si>
    <t>4.6.1</t>
  </si>
  <si>
    <t>TOTAL TRÁNSITO Y SEÑALIZACIÓN</t>
  </si>
  <si>
    <t>CONDUCCION SUBTERRANEA POLIDUCTO</t>
  </si>
  <si>
    <t>OBRAS POLIDUCTO</t>
  </si>
  <si>
    <t>5.1</t>
  </si>
  <si>
    <t>OBRAS POLIDUCTO B.T</t>
  </si>
  <si>
    <t>5.1.1</t>
  </si>
  <si>
    <t>Excavaciones</t>
  </si>
  <si>
    <t>5.1.3</t>
  </si>
  <si>
    <t>Excavaciones atravieso calles</t>
  </si>
  <si>
    <t>5.1.4</t>
  </si>
  <si>
    <t>Retiro Excedentes</t>
  </si>
  <si>
    <t>5.1.5</t>
  </si>
  <si>
    <t>Relleno, compactado, Hormigón pobre, arena</t>
  </si>
  <si>
    <t>5.1.6</t>
  </si>
  <si>
    <t>Relleno compactadao Hormigón H-30</t>
  </si>
  <si>
    <t>5.1.7</t>
  </si>
  <si>
    <t>Ducto PVC clase II Φ110</t>
  </si>
  <si>
    <t>5.1.8</t>
  </si>
  <si>
    <t>Cámaras de derivacion</t>
  </si>
  <si>
    <t>5.1.9</t>
  </si>
  <si>
    <t>Planos As Build</t>
  </si>
  <si>
    <t>5.2</t>
  </si>
  <si>
    <t>OBRAS POLIDUCTO A.T</t>
  </si>
  <si>
    <t>5.2.1</t>
  </si>
  <si>
    <t>5.2.2</t>
  </si>
  <si>
    <t>5.2.3</t>
  </si>
  <si>
    <t>Relleno, compacatado, hormigón pobre, arena</t>
  </si>
  <si>
    <t>5.2.4</t>
  </si>
  <si>
    <t>Relleno, compactado, Hormihón H-30</t>
  </si>
  <si>
    <t>5.2.5</t>
  </si>
  <si>
    <t>Ducto PVC Clase II Φ110</t>
  </si>
  <si>
    <t>5.2.6</t>
  </si>
  <si>
    <t>5.2.7</t>
  </si>
  <si>
    <t>Traslado de S/E nº 30706</t>
  </si>
  <si>
    <t>5.2.8</t>
  </si>
  <si>
    <t>5.3</t>
  </si>
  <si>
    <t>OBRAS POLIDUCTO C.D</t>
  </si>
  <si>
    <t>5.3.1</t>
  </si>
  <si>
    <t>5.3.2</t>
  </si>
  <si>
    <t>5.3.3</t>
  </si>
  <si>
    <t>5.3.4</t>
  </si>
  <si>
    <t>5.3.5</t>
  </si>
  <si>
    <t>5.3.6</t>
  </si>
  <si>
    <t>5.3.7</t>
  </si>
  <si>
    <t>TOTAL OBRAS CONDUCCION SUBTERRANEA POLIDUCTO</t>
  </si>
  <si>
    <t>ALUMBRADO PUBLICO</t>
  </si>
  <si>
    <t>OBRAS DE ALUMBRADO PUBLICO</t>
  </si>
  <si>
    <t>6.1</t>
  </si>
  <si>
    <t>Empalmes</t>
  </si>
  <si>
    <t>6.1.1</t>
  </si>
  <si>
    <t>Tramitaciones TE2 y planos SEC</t>
  </si>
  <si>
    <t>6.1.2</t>
  </si>
  <si>
    <t>6.1.3</t>
  </si>
  <si>
    <t>Ducto PVC Schedule 40 32Φ</t>
  </si>
  <si>
    <t>Ducto PVC Schedule 40 20Φ</t>
  </si>
  <si>
    <t>6.1.4</t>
  </si>
  <si>
    <t>Cable XCS nº 12 awg</t>
  </si>
  <si>
    <t>6.1.5</t>
  </si>
  <si>
    <t>Cable XCS nº 10 awg</t>
  </si>
  <si>
    <t>6.1.6</t>
  </si>
  <si>
    <t>Cable XCS nº 8 awg</t>
  </si>
  <si>
    <t>6.1.7</t>
  </si>
  <si>
    <t>Cable XCS nº 6 awg</t>
  </si>
  <si>
    <t>6.1.8</t>
  </si>
  <si>
    <t>Cable XCS nº 4 awg</t>
  </si>
  <si>
    <t>6.1.9</t>
  </si>
  <si>
    <t>Cable Cu desnudo 21, 15 mm2</t>
  </si>
  <si>
    <t>6.1.10</t>
  </si>
  <si>
    <t>Camarillas</t>
  </si>
  <si>
    <t>6.2</t>
  </si>
  <si>
    <t>Luminarias</t>
  </si>
  <si>
    <t>6.2.1</t>
  </si>
  <si>
    <t>Instalacion y conexión de luminarias postes</t>
  </si>
  <si>
    <t>Instalacion y conexión de luminarias focos</t>
  </si>
  <si>
    <t>6.2.2</t>
  </si>
  <si>
    <t>TDA tipo 1 cto</t>
  </si>
  <si>
    <t>6.2.3</t>
  </si>
  <si>
    <t>TDA tipo 2 CTO</t>
  </si>
  <si>
    <t>6.2.4</t>
  </si>
  <si>
    <t>TDA tipo 3 cto</t>
  </si>
  <si>
    <t>TOTAL ALUMBRADO PUBLICO</t>
  </si>
  <si>
    <t>MODIFICACION DE SERVICIOS AGUA POTABLE Y ALCANTARILLADO</t>
  </si>
  <si>
    <t>OBRAS DE MODIFICACIÓN DE SERVICIOS SANITARIOS</t>
  </si>
  <si>
    <t>7.1</t>
  </si>
  <si>
    <t>Modificacion Camaras de Alcantarillado</t>
  </si>
  <si>
    <t>7.2</t>
  </si>
  <si>
    <t>Modificacion camaras adicionales de Alcantarillado</t>
  </si>
  <si>
    <t>Modificacion Camaras de Agua Potable</t>
  </si>
  <si>
    <t>7.3</t>
  </si>
  <si>
    <t>Modificacion camaras adicionales de Agua Potable</t>
  </si>
  <si>
    <t>7.4</t>
  </si>
  <si>
    <t>Renovacion de arranques</t>
  </si>
  <si>
    <t>TOTAL OBRAS MODIFICACION DE SERVICIOS SANITARIOS</t>
  </si>
  <si>
    <t>GL</t>
  </si>
  <si>
    <t>B</t>
  </si>
  <si>
    <t>OBRAS DE EJECUCION</t>
  </si>
  <si>
    <t>PAVIMENTACION Y AGUAS LLUVIAS</t>
  </si>
  <si>
    <t>MODIFICACION DE SERVICIOS SANITARIOS</t>
  </si>
  <si>
    <t>TOTAL OBRAS DE EJECUCION</t>
  </si>
  <si>
    <t>COSTO DIRECTO</t>
  </si>
  <si>
    <t>GASTOS GENERALES</t>
  </si>
  <si>
    <t xml:space="preserve">SUB TOTAL </t>
  </si>
  <si>
    <t>UTILIDAD</t>
  </si>
  <si>
    <t>SUB TOTAL NETO</t>
  </si>
  <si>
    <t>I.V.A</t>
  </si>
  <si>
    <t xml:space="preserve">COSTO TOTAL </t>
  </si>
  <si>
    <t>Cantid</t>
  </si>
  <si>
    <t>Farol 1 centros Teceo  116led 27w</t>
  </si>
  <si>
    <t>Farol isla  led  16 leed 27 ww</t>
  </si>
  <si>
    <t>5.2.9</t>
  </si>
  <si>
    <t xml:space="preserve">  CIRCUITO VIAL PLAZA DE ARMAS- PLAZUELA SAN FRANCISCO, QUILLOTA</t>
  </si>
  <si>
    <t>RESUMEN PRESUPUESTO GENERAL</t>
  </si>
  <si>
    <t xml:space="preserve">Reposicion sincronizacion y programacion </t>
  </si>
  <si>
    <t>Semaforizacion según analis P.U.</t>
  </si>
  <si>
    <t>SEÑALETICA VIAL Y EQUIPOS SEMAFORICOS</t>
  </si>
  <si>
    <t>Total  $</t>
  </si>
  <si>
    <t xml:space="preserve">                                 PRESUPUESTO   DETALLADO</t>
  </si>
  <si>
    <t xml:space="preserve">Las presentes cubicaciones son de carácter referencial. Es de responsabilidad del Oferente </t>
  </si>
  <si>
    <t>LA UNIDAD TECNICA</t>
  </si>
  <si>
    <t xml:space="preserve">realizar  sus propios cálculos y cubicaciones. </t>
  </si>
  <si>
    <t>SEMAFORIZACION Y SEÑALIZACION VIAL</t>
  </si>
  <si>
    <r>
      <t xml:space="preserve">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FORMULARIO Nº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</si>
</sst>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#,##0.000000000000"/>
    <numFmt numFmtId="166" formatCode="_-* #,##0_-;\-* #,##0_-;_-* &quot;-&quot;??_-;_-@_-"/>
    <numFmt numFmtId="167" formatCode="&quot;c. &quot;#,##0\ \);\-#,##0\ \)"/>
    <numFmt numFmtId="168" formatCode="_-* #,##0.00\ _P_t_s_-;\-* #,##0.00\ _P_t_s_-;_-* &quot;-&quot;??\ _P_t_s_-;_-@_-"/>
    <numFmt numFmtId="169" formatCode="0.000"/>
    <numFmt numFmtId="170" formatCode="#,##0.0"/>
    <numFmt numFmtId="171" formatCode="_(* #,##0_);_(* \(#,##0\);_(* &quot;-&quot;_);_(@_)"/>
    <numFmt numFmtId="172" formatCode="_(* #,##0.00_);_(* \(#,##0.00\);_(* &quot;-&quot;??_);_(@_)"/>
    <numFmt numFmtId="173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17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" fontId="4" fillId="0" borderId="0" xfId="0" applyNumberFormat="1" applyFont="1" applyBorder="1" applyAlignment="1">
      <alignment horizontal="right"/>
    </xf>
    <xf numFmtId="4" fontId="3" fillId="0" borderId="0" xfId="0" applyNumberFormat="1" applyFont="1" applyFill="1" applyAlignment="1">
      <alignment horizontal="right" vertical="center"/>
    </xf>
    <xf numFmtId="15" fontId="3" fillId="0" borderId="0" xfId="0" applyNumberFormat="1" applyFont="1" applyFill="1" applyBorder="1"/>
    <xf numFmtId="165" fontId="2" fillId="0" borderId="0" xfId="0" applyNumberFormat="1" applyFont="1" applyFill="1" applyAlignment="1">
      <alignment horizontal="left" vertical="center"/>
    </xf>
    <xf numFmtId="4" fontId="3" fillId="0" borderId="0" xfId="0" applyNumberFormat="1" applyFont="1"/>
    <xf numFmtId="0" fontId="3" fillId="0" borderId="0" xfId="0" applyNumberFormat="1" applyFont="1" applyBorder="1" applyAlignment="1"/>
    <xf numFmtId="0" fontId="3" fillId="0" borderId="2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horizontal="right" vertical="center"/>
    </xf>
    <xf numFmtId="166" fontId="2" fillId="0" borderId="27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7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3" fillId="0" borderId="26" xfId="0" applyFont="1" applyFill="1" applyBorder="1" applyAlignment="1">
      <alignment horizontal="left" vertical="center"/>
    </xf>
    <xf numFmtId="168" fontId="3" fillId="0" borderId="27" xfId="1" applyNumberFormat="1" applyFont="1" applyFill="1" applyBorder="1" applyAlignment="1">
      <alignment horizontal="left"/>
    </xf>
    <xf numFmtId="168" fontId="2" fillId="0" borderId="34" xfId="1" applyNumberFormat="1" applyFont="1" applyFill="1" applyBorder="1" applyAlignment="1">
      <alignment horizontal="center"/>
    </xf>
    <xf numFmtId="4" fontId="0" fillId="0" borderId="12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3" fillId="0" borderId="29" xfId="0" applyFont="1" applyBorder="1" applyAlignment="1">
      <alignment horizontal="left"/>
    </xf>
    <xf numFmtId="0" fontId="3" fillId="0" borderId="27" xfId="0" applyFont="1" applyBorder="1"/>
    <xf numFmtId="0" fontId="2" fillId="0" borderId="0" xfId="0" applyFont="1" applyBorder="1" applyAlignment="1">
      <alignment horizontal="center"/>
    </xf>
    <xf numFmtId="4" fontId="0" fillId="0" borderId="29" xfId="0" applyNumberFormat="1" applyFill="1" applyBorder="1" applyAlignment="1">
      <alignment vertical="center"/>
    </xf>
    <xf numFmtId="166" fontId="0" fillId="0" borderId="27" xfId="1" applyNumberFormat="1" applyFont="1" applyFill="1" applyBorder="1" applyAlignment="1">
      <alignment vertical="center"/>
    </xf>
    <xf numFmtId="0" fontId="2" fillId="0" borderId="29" xfId="0" applyFont="1" applyBorder="1" applyAlignment="1">
      <alignment horizontal="left"/>
    </xf>
    <xf numFmtId="0" fontId="2" fillId="0" borderId="27" xfId="0" applyFont="1" applyBorder="1"/>
    <xf numFmtId="3" fontId="3" fillId="3" borderId="16" xfId="0" applyNumberFormat="1" applyFont="1" applyFill="1" applyBorder="1" applyAlignment="1">
      <alignment horizontal="left" vertical="center"/>
    </xf>
    <xf numFmtId="3" fontId="3" fillId="3" borderId="15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3" fontId="3" fillId="2" borderId="26" xfId="0" applyNumberFormat="1" applyFont="1" applyFill="1" applyBorder="1" applyAlignment="1">
      <alignment horizontal="left" vertical="center"/>
    </xf>
    <xf numFmtId="168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 vertical="center"/>
    </xf>
    <xf numFmtId="4" fontId="0" fillId="0" borderId="14" xfId="0" applyNumberFormat="1" applyFill="1" applyBorder="1" applyAlignment="1">
      <alignment vertical="center"/>
    </xf>
    <xf numFmtId="4" fontId="0" fillId="0" borderId="27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" fillId="0" borderId="26" xfId="0" applyFont="1" applyBorder="1" applyAlignment="1">
      <alignment horizontal="left"/>
    </xf>
    <xf numFmtId="0" fontId="2" fillId="0" borderId="27" xfId="0" applyFont="1" applyFill="1" applyBorder="1"/>
    <xf numFmtId="1" fontId="0" fillId="0" borderId="0" xfId="0" applyNumberFormat="1" applyFill="1" applyAlignment="1">
      <alignment vertical="center"/>
    </xf>
    <xf numFmtId="1" fontId="0" fillId="0" borderId="27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7" xfId="0" applyFont="1" applyFill="1" applyBorder="1"/>
    <xf numFmtId="0" fontId="3" fillId="0" borderId="0" xfId="0" applyFont="1" applyBorder="1" applyAlignment="1">
      <alignment horizontal="center"/>
    </xf>
    <xf numFmtId="3" fontId="3" fillId="3" borderId="38" xfId="0" applyNumberFormat="1" applyFont="1" applyFill="1" applyBorder="1" applyAlignment="1">
      <alignment horizontal="left" vertical="center"/>
    </xf>
    <xf numFmtId="3" fontId="3" fillId="3" borderId="39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1" fontId="3" fillId="0" borderId="41" xfId="0" applyNumberFormat="1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2" fontId="2" fillId="0" borderId="41" xfId="0" applyNumberFormat="1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3" fontId="2" fillId="0" borderId="28" xfId="0" applyNumberFormat="1" applyFont="1" applyFill="1" applyBorder="1" applyAlignment="1" applyProtection="1">
      <alignment horizontal="right" vertical="center"/>
      <protection locked="0"/>
    </xf>
    <xf numFmtId="169" fontId="2" fillId="0" borderId="41" xfId="0" applyNumberFormat="1" applyFont="1" applyFill="1" applyBorder="1" applyAlignment="1" applyProtection="1">
      <alignment horizontal="right" vertical="center"/>
      <protection locked="0"/>
    </xf>
    <xf numFmtId="1" fontId="11" fillId="0" borderId="41" xfId="0" applyNumberFormat="1" applyFont="1" applyFill="1" applyBorder="1" applyAlignment="1" applyProtection="1">
      <alignment horizontal="right" vertical="center"/>
      <protection locked="0"/>
    </xf>
    <xf numFmtId="1" fontId="2" fillId="0" borderId="41" xfId="0" applyNumberFormat="1" applyFont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left" vertical="center"/>
      <protection locked="0"/>
    </xf>
    <xf numFmtId="0" fontId="3" fillId="3" borderId="39" xfId="0" applyFont="1" applyFill="1" applyBorder="1" applyAlignment="1" applyProtection="1">
      <alignment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3" fontId="3" fillId="0" borderId="27" xfId="0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/>
    </xf>
    <xf numFmtId="3" fontId="2" fillId="0" borderId="27" xfId="1" applyNumberFormat="1" applyFont="1" applyFill="1" applyBorder="1" applyAlignment="1">
      <alignment horizontal="left"/>
    </xf>
    <xf numFmtId="3" fontId="2" fillId="0" borderId="27" xfId="1" applyNumberFormat="1" applyFont="1" applyFill="1" applyBorder="1" applyAlignment="1">
      <alignment horizontal="right"/>
    </xf>
    <xf numFmtId="3" fontId="2" fillId="0" borderId="27" xfId="0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left"/>
    </xf>
    <xf numFmtId="3" fontId="2" fillId="0" borderId="27" xfId="1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27" xfId="1" applyNumberFormat="1" applyFont="1" applyFill="1" applyBorder="1" applyAlignment="1">
      <alignment horizontal="center"/>
    </xf>
    <xf numFmtId="3" fontId="3" fillId="0" borderId="27" xfId="1" applyNumberFormat="1" applyFont="1" applyFill="1" applyBorder="1" applyAlignment="1">
      <alignment horizontal="right"/>
    </xf>
    <xf numFmtId="0" fontId="3" fillId="0" borderId="35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/>
    </xf>
    <xf numFmtId="0" fontId="0" fillId="0" borderId="27" xfId="0" applyBorder="1"/>
    <xf numFmtId="0" fontId="2" fillId="0" borderId="2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7" xfId="0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39" xfId="0" applyFon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27" xfId="0" applyNumberFormat="1" applyFill="1" applyBorder="1" applyAlignment="1">
      <alignment vertical="center"/>
    </xf>
    <xf numFmtId="3" fontId="0" fillId="0" borderId="30" xfId="0" applyNumberFormat="1" applyFill="1" applyBorder="1" applyAlignment="1">
      <alignment vertical="center"/>
    </xf>
    <xf numFmtId="0" fontId="3" fillId="3" borderId="38" xfId="0" applyFont="1" applyFill="1" applyBorder="1" applyAlignment="1">
      <alignment horizontal="left"/>
    </xf>
    <xf numFmtId="0" fontId="6" fillId="0" borderId="41" xfId="0" applyFont="1" applyBorder="1" applyAlignment="1" applyProtection="1">
      <alignment horizontal="center" vertical="center"/>
      <protection locked="0"/>
    </xf>
    <xf numFmtId="2" fontId="6" fillId="0" borderId="41" xfId="0" applyNumberFormat="1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3" fontId="2" fillId="0" borderId="49" xfId="0" applyNumberFormat="1" applyFont="1" applyFill="1" applyBorder="1" applyAlignment="1">
      <alignment horizontal="right" vertical="center"/>
    </xf>
    <xf numFmtId="0" fontId="3" fillId="0" borderId="43" xfId="0" applyFont="1" applyFill="1" applyBorder="1"/>
    <xf numFmtId="0" fontId="3" fillId="0" borderId="39" xfId="0" applyFont="1" applyFill="1" applyBorder="1"/>
    <xf numFmtId="0" fontId="0" fillId="0" borderId="27" xfId="0" applyFill="1" applyBorder="1" applyAlignment="1">
      <alignment horizontal="left"/>
    </xf>
    <xf numFmtId="0" fontId="0" fillId="0" borderId="0" xfId="0" applyFill="1"/>
    <xf numFmtId="0" fontId="3" fillId="0" borderId="38" xfId="0" applyFont="1" applyFill="1" applyBorder="1"/>
    <xf numFmtId="0" fontId="3" fillId="0" borderId="50" xfId="0" applyFont="1" applyBorder="1"/>
    <xf numFmtId="9" fontId="3" fillId="0" borderId="3" xfId="0" applyNumberFormat="1" applyFont="1" applyBorder="1" applyAlignment="1">
      <alignment horizontal="right"/>
    </xf>
    <xf numFmtId="0" fontId="3" fillId="0" borderId="32" xfId="0" applyFont="1" applyBorder="1"/>
    <xf numFmtId="0" fontId="3" fillId="0" borderId="7" xfId="0" applyFont="1" applyBorder="1"/>
    <xf numFmtId="9" fontId="3" fillId="0" borderId="7" xfId="0" applyNumberFormat="1" applyFont="1" applyBorder="1"/>
    <xf numFmtId="0" fontId="3" fillId="0" borderId="23" xfId="0" applyFont="1" applyFill="1" applyBorder="1"/>
    <xf numFmtId="9" fontId="3" fillId="0" borderId="22" xfId="0" applyNumberFormat="1" applyFont="1" applyBorder="1"/>
    <xf numFmtId="0" fontId="3" fillId="3" borderId="38" xfId="0" applyFont="1" applyFill="1" applyBorder="1"/>
    <xf numFmtId="3" fontId="2" fillId="0" borderId="41" xfId="0" applyNumberFormat="1" applyFont="1" applyFill="1" applyBorder="1" applyAlignment="1" applyProtection="1">
      <alignment horizontal="right" vertical="center"/>
      <protection locked="0"/>
    </xf>
    <xf numFmtId="3" fontId="2" fillId="0" borderId="37" xfId="0" applyNumberFormat="1" applyFont="1" applyFill="1" applyBorder="1" applyAlignment="1" applyProtection="1">
      <alignment horizontal="right" vertical="center"/>
      <protection locked="0"/>
    </xf>
    <xf numFmtId="3" fontId="10" fillId="0" borderId="41" xfId="0" applyNumberFormat="1" applyFont="1" applyFill="1" applyBorder="1" applyAlignment="1" applyProtection="1">
      <alignment horizontal="right" vertical="center"/>
      <protection locked="0"/>
    </xf>
    <xf numFmtId="3" fontId="0" fillId="0" borderId="29" xfId="0" applyNumberFormat="1" applyFill="1" applyBorder="1" applyAlignment="1">
      <alignment vertical="center"/>
    </xf>
    <xf numFmtId="3" fontId="2" fillId="0" borderId="29" xfId="0" applyNumberFormat="1" applyFont="1" applyFill="1" applyBorder="1" applyAlignment="1">
      <alignment vertical="center"/>
    </xf>
    <xf numFmtId="3" fontId="2" fillId="0" borderId="31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vertical="center"/>
    </xf>
    <xf numFmtId="3" fontId="3" fillId="2" borderId="40" xfId="0" applyNumberFormat="1" applyFont="1" applyFill="1" applyBorder="1"/>
    <xf numFmtId="4" fontId="0" fillId="0" borderId="34" xfId="0" applyNumberFormat="1" applyFill="1" applyBorder="1" applyAlignment="1">
      <alignment vertical="center"/>
    </xf>
    <xf numFmtId="3" fontId="2" fillId="0" borderId="34" xfId="0" applyNumberFormat="1" applyFont="1" applyFill="1" applyBorder="1" applyAlignment="1">
      <alignment horizontal="right" vertical="center"/>
    </xf>
    <xf numFmtId="3" fontId="3" fillId="2" borderId="27" xfId="0" applyNumberFormat="1" applyFont="1" applyFill="1" applyBorder="1"/>
    <xf numFmtId="3" fontId="2" fillId="0" borderId="36" xfId="0" applyNumberFormat="1" applyFont="1" applyFill="1" applyBorder="1" applyAlignment="1">
      <alignment horizontal="right" vertical="center"/>
    </xf>
    <xf numFmtId="4" fontId="0" fillId="0" borderId="0" xfId="0" applyNumberFormat="1" applyFill="1" applyBorder="1" applyAlignment="1">
      <alignment vertical="center"/>
    </xf>
    <xf numFmtId="3" fontId="3" fillId="2" borderId="22" xfId="0" applyNumberFormat="1" applyFont="1" applyFill="1" applyBorder="1"/>
    <xf numFmtId="4" fontId="13" fillId="3" borderId="36" xfId="0" applyNumberFormat="1" applyFont="1" applyFill="1" applyBorder="1" applyAlignment="1">
      <alignment horizontal="center" vertical="center"/>
    </xf>
    <xf numFmtId="4" fontId="13" fillId="4" borderId="18" xfId="0" applyNumberFormat="1" applyFont="1" applyFill="1" applyBorder="1" applyAlignment="1">
      <alignment horizontal="center" vertical="center"/>
    </xf>
    <xf numFmtId="4" fontId="13" fillId="4" borderId="28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4" fontId="0" fillId="0" borderId="22" xfId="0" applyNumberForma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4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Border="1"/>
    <xf numFmtId="0" fontId="0" fillId="0" borderId="42" xfId="0" applyBorder="1"/>
    <xf numFmtId="0" fontId="0" fillId="0" borderId="8" xfId="0" applyBorder="1"/>
    <xf numFmtId="0" fontId="15" fillId="0" borderId="0" xfId="0" applyFont="1"/>
    <xf numFmtId="1" fontId="2" fillId="0" borderId="41" xfId="0" applyNumberFormat="1" applyFont="1" applyFill="1" applyBorder="1" applyAlignment="1" applyProtection="1">
      <alignment vertical="center"/>
      <protection locked="0"/>
    </xf>
    <xf numFmtId="3" fontId="2" fillId="0" borderId="24" xfId="0" applyNumberFormat="1" applyFont="1" applyFill="1" applyBorder="1" applyAlignment="1" applyProtection="1">
      <alignment horizontal="right" vertical="center"/>
      <protection locked="0"/>
    </xf>
    <xf numFmtId="3" fontId="0" fillId="0" borderId="31" xfId="0" applyNumberForma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4" fontId="13" fillId="6" borderId="15" xfId="0" applyNumberFormat="1" applyFont="1" applyFill="1" applyBorder="1" applyAlignment="1">
      <alignment horizontal="center" vertical="center"/>
    </xf>
    <xf numFmtId="4" fontId="13" fillId="6" borderId="18" xfId="0" applyNumberFormat="1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4" fontId="13" fillId="6" borderId="24" xfId="0" applyNumberFormat="1" applyFont="1" applyFill="1" applyBorder="1" applyAlignment="1">
      <alignment horizontal="center" vertical="center"/>
    </xf>
    <xf numFmtId="4" fontId="13" fillId="6" borderId="22" xfId="0" applyNumberFormat="1" applyFont="1" applyFill="1" applyBorder="1" applyAlignment="1">
      <alignment horizontal="center" vertical="center"/>
    </xf>
    <xf numFmtId="4" fontId="13" fillId="6" borderId="25" xfId="0" applyNumberFormat="1" applyFont="1" applyFill="1" applyBorder="1" applyAlignment="1">
      <alignment horizontal="center" vertical="center"/>
    </xf>
    <xf numFmtId="4" fontId="2" fillId="6" borderId="33" xfId="0" applyNumberFormat="1" applyFont="1" applyFill="1" applyBorder="1" applyAlignment="1">
      <alignment vertical="center"/>
    </xf>
    <xf numFmtId="4" fontId="13" fillId="6" borderId="28" xfId="0" applyNumberFormat="1" applyFont="1" applyFill="1" applyBorder="1" applyAlignment="1">
      <alignment horizontal="center" vertical="center"/>
    </xf>
    <xf numFmtId="1" fontId="2" fillId="6" borderId="39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ill="1" applyBorder="1" applyAlignment="1">
      <alignment vertical="center"/>
    </xf>
    <xf numFmtId="166" fontId="3" fillId="6" borderId="49" xfId="1" applyNumberFormat="1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170" fontId="3" fillId="6" borderId="49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vertical="center"/>
    </xf>
    <xf numFmtId="3" fontId="3" fillId="2" borderId="49" xfId="0" applyNumberFormat="1" applyFont="1" applyFill="1" applyBorder="1"/>
    <xf numFmtId="3" fontId="3" fillId="2" borderId="15" xfId="0" applyNumberFormat="1" applyFont="1" applyFill="1" applyBorder="1"/>
    <xf numFmtId="4" fontId="0" fillId="6" borderId="39" xfId="0" applyNumberFormat="1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166" fontId="14" fillId="6" borderId="49" xfId="0" applyNumberFormat="1" applyFont="1" applyFill="1" applyBorder="1" applyAlignment="1">
      <alignment vertical="center"/>
    </xf>
    <xf numFmtId="1" fontId="0" fillId="6" borderId="6" xfId="0" applyNumberFormat="1" applyFill="1" applyBorder="1" applyAlignment="1">
      <alignment vertical="center"/>
    </xf>
    <xf numFmtId="166" fontId="0" fillId="6" borderId="49" xfId="1" applyNumberFormat="1" applyFont="1" applyFill="1" applyBorder="1" applyAlignment="1">
      <alignment vertical="center"/>
    </xf>
    <xf numFmtId="3" fontId="3" fillId="3" borderId="49" xfId="0" applyNumberFormat="1" applyFont="1" applyFill="1" applyBorder="1"/>
    <xf numFmtId="3" fontId="3" fillId="5" borderId="49" xfId="0" applyNumberFormat="1" applyFont="1" applyFill="1" applyBorder="1" applyAlignment="1">
      <alignment horizontal="right" vertical="center"/>
    </xf>
    <xf numFmtId="4" fontId="13" fillId="3" borderId="37" xfId="0" applyNumberFormat="1" applyFont="1" applyFill="1" applyBorder="1" applyAlignment="1">
      <alignment horizontal="center" vertical="center"/>
    </xf>
    <xf numFmtId="3" fontId="3" fillId="2" borderId="35" xfId="0" applyNumberFormat="1" applyFont="1" applyFill="1" applyBorder="1"/>
    <xf numFmtId="0" fontId="0" fillId="0" borderId="39" xfId="0" applyFill="1" applyBorder="1" applyAlignment="1">
      <alignment horizontal="center" vertical="center"/>
    </xf>
    <xf numFmtId="0" fontId="0" fillId="0" borderId="39" xfId="0" applyBorder="1"/>
    <xf numFmtId="3" fontId="3" fillId="2" borderId="44" xfId="0" applyNumberFormat="1" applyFont="1" applyFill="1" applyBorder="1"/>
    <xf numFmtId="4" fontId="0" fillId="0" borderId="40" xfId="0" applyNumberFormat="1" applyFill="1" applyBorder="1" applyAlignment="1">
      <alignment vertical="center"/>
    </xf>
    <xf numFmtId="0" fontId="0" fillId="0" borderId="40" xfId="0" applyBorder="1"/>
    <xf numFmtId="0" fontId="0" fillId="0" borderId="2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/>
    <xf numFmtId="0" fontId="0" fillId="0" borderId="7" xfId="0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36" xfId="0" applyFill="1" applyBorder="1"/>
    <xf numFmtId="0" fontId="0" fillId="6" borderId="22" xfId="0" applyFont="1" applyFill="1" applyBorder="1" applyAlignment="1">
      <alignment horizontal="center" vertical="center"/>
    </xf>
    <xf numFmtId="0" fontId="0" fillId="6" borderId="42" xfId="0" applyFill="1" applyBorder="1"/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/>
    <xf numFmtId="3" fontId="3" fillId="2" borderId="50" xfId="0" applyNumberFormat="1" applyFont="1" applyFill="1" applyBorder="1"/>
    <xf numFmtId="3" fontId="2" fillId="0" borderId="46" xfId="0" applyNumberFormat="1" applyFont="1" applyFill="1" applyBorder="1" applyAlignment="1">
      <alignment horizontal="right" vertical="center"/>
    </xf>
    <xf numFmtId="3" fontId="3" fillId="2" borderId="32" xfId="0" applyNumberFormat="1" applyFont="1" applyFill="1" applyBorder="1"/>
    <xf numFmtId="3" fontId="2" fillId="0" borderId="47" xfId="0" applyNumberFormat="1" applyFont="1" applyFill="1" applyBorder="1" applyAlignment="1">
      <alignment horizontal="right" vertical="center"/>
    </xf>
    <xf numFmtId="3" fontId="3" fillId="2" borderId="51" xfId="0" applyNumberFormat="1" applyFont="1" applyFill="1" applyBorder="1"/>
    <xf numFmtId="3" fontId="2" fillId="0" borderId="48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1" fontId="0" fillId="2" borderId="0" xfId="0" applyNumberFormat="1" applyFill="1" applyBorder="1" applyAlignment="1">
      <alignment vertical="center"/>
    </xf>
    <xf numFmtId="166" fontId="0" fillId="2" borderId="0" xfId="1" applyNumberFormat="1" applyFont="1" applyFill="1" applyBorder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1" fontId="0" fillId="0" borderId="39" xfId="0" applyNumberFormat="1" applyFill="1" applyBorder="1" applyAlignment="1">
      <alignment vertical="center"/>
    </xf>
    <xf numFmtId="1" fontId="0" fillId="0" borderId="45" xfId="0" applyNumberFormat="1" applyFill="1" applyBorder="1" applyAlignment="1">
      <alignment vertical="center"/>
    </xf>
    <xf numFmtId="0" fontId="16" fillId="0" borderId="0" xfId="0" applyFont="1" applyAlignment="1"/>
    <xf numFmtId="0" fontId="14" fillId="0" borderId="0" xfId="0" applyFont="1" applyAlignment="1">
      <alignment horizontal="right"/>
    </xf>
    <xf numFmtId="0" fontId="13" fillId="3" borderId="34" xfId="0" applyFont="1" applyFill="1" applyBorder="1" applyAlignment="1">
      <alignment horizontal="center" vertical="center"/>
    </xf>
    <xf numFmtId="4" fontId="13" fillId="6" borderId="41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3" borderId="22" xfId="0" applyFont="1" applyFill="1" applyBorder="1"/>
    <xf numFmtId="170" fontId="0" fillId="0" borderId="35" xfId="0" applyNumberFormat="1" applyFill="1" applyBorder="1" applyAlignment="1">
      <alignment vertical="center"/>
    </xf>
    <xf numFmtId="170" fontId="0" fillId="0" borderId="27" xfId="0" applyNumberFormat="1" applyFill="1" applyBorder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3" borderId="38" xfId="0" applyFont="1" applyFill="1" applyBorder="1" applyAlignment="1" applyProtection="1">
      <alignment vertical="center"/>
      <protection locked="0"/>
    </xf>
    <xf numFmtId="0" fontId="2" fillId="0" borderId="39" xfId="0" applyFont="1" applyBorder="1" applyAlignment="1">
      <alignment vertical="center"/>
    </xf>
    <xf numFmtId="3" fontId="3" fillId="3" borderId="38" xfId="0" applyNumberFormat="1" applyFont="1" applyFill="1" applyBorder="1" applyAlignment="1">
      <alignment horizontal="left" vertical="center"/>
    </xf>
    <xf numFmtId="3" fontId="3" fillId="3" borderId="39" xfId="0" applyNumberFormat="1" applyFont="1" applyFill="1" applyBorder="1" applyAlignment="1">
      <alignment horizontal="left" vertical="center"/>
    </xf>
  </cellXfs>
  <cellStyles count="7">
    <cellStyle name="Euro" xfId="6"/>
    <cellStyle name="Millares" xfId="1" builtinId="3"/>
    <cellStyle name="Millares [0] 2" xfId="3"/>
    <cellStyle name="Millares 2" xfId="4"/>
    <cellStyle name="Normal" xfId="0" builtinId="0"/>
    <cellStyle name="Normal 2" xfId="2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9"/>
  <sheetViews>
    <sheetView tabSelected="1" workbookViewId="0">
      <selection activeCell="B6" sqref="B6"/>
    </sheetView>
  </sheetViews>
  <sheetFormatPr baseColWidth="10" defaultRowHeight="15" x14ac:dyDescent="0.25"/>
  <cols>
    <col min="1" max="1" width="11.5703125" customWidth="1"/>
    <col min="2" max="2" width="40.5703125" customWidth="1"/>
    <col min="3" max="3" width="8.140625" customWidth="1"/>
    <col min="4" max="4" width="11.85546875" customWidth="1"/>
    <col min="5" max="5" width="11.42578125" customWidth="1"/>
    <col min="6" max="6" width="18.28515625" customWidth="1"/>
    <col min="8" max="8" width="15.5703125" customWidth="1"/>
  </cols>
  <sheetData>
    <row r="1" spans="1:8" ht="18.75" x14ac:dyDescent="0.3">
      <c r="B1" s="241" t="s">
        <v>334</v>
      </c>
    </row>
    <row r="2" spans="1:8" ht="21" x14ac:dyDescent="0.35">
      <c r="B2" s="173" t="s">
        <v>329</v>
      </c>
      <c r="E2" s="110"/>
    </row>
    <row r="4" spans="1:8" ht="15.75" thickBot="1" x14ac:dyDescent="0.3">
      <c r="A4" s="1"/>
      <c r="B4" s="2"/>
      <c r="C4" s="1"/>
      <c r="D4" s="5"/>
      <c r="E4" s="2"/>
      <c r="F4" s="2"/>
    </row>
    <row r="5" spans="1:8" x14ac:dyDescent="0.25">
      <c r="A5" s="6" t="s">
        <v>0</v>
      </c>
      <c r="B5" s="7" t="s">
        <v>323</v>
      </c>
      <c r="C5" s="8"/>
      <c r="D5" s="161"/>
      <c r="E5" s="162"/>
      <c r="F5" s="163"/>
      <c r="G5" s="170"/>
      <c r="H5" s="170"/>
    </row>
    <row r="6" spans="1:8" x14ac:dyDescent="0.25">
      <c r="A6" s="9" t="s">
        <v>1</v>
      </c>
      <c r="B6" s="10">
        <v>41974</v>
      </c>
      <c r="C6" s="11"/>
      <c r="D6" s="167"/>
      <c r="E6" s="168"/>
      <c r="F6" s="169"/>
      <c r="G6" s="170"/>
      <c r="H6" s="170"/>
    </row>
    <row r="7" spans="1:8" ht="15.75" thickBot="1" x14ac:dyDescent="0.3">
      <c r="A7" s="12"/>
      <c r="B7" s="13"/>
      <c r="C7" s="14"/>
      <c r="D7" s="164"/>
      <c r="E7" s="165"/>
      <c r="F7" s="166"/>
      <c r="G7" s="170"/>
      <c r="H7" s="170"/>
    </row>
    <row r="8" spans="1:8" x14ac:dyDescent="0.25">
      <c r="A8" s="15"/>
      <c r="B8" s="16"/>
      <c r="C8" s="17"/>
      <c r="D8" s="5"/>
      <c r="E8" s="2"/>
      <c r="F8" s="2"/>
    </row>
    <row r="9" spans="1:8" x14ac:dyDescent="0.25">
      <c r="A9" s="18"/>
      <c r="B9" s="19"/>
      <c r="D9" s="20"/>
      <c r="E9" s="3" t="s">
        <v>2</v>
      </c>
      <c r="F9" s="21" t="e">
        <f>((B10-B9)/B10)+1</f>
        <v>#DIV/0!</v>
      </c>
    </row>
    <row r="10" spans="1:8" x14ac:dyDescent="0.25">
      <c r="A10" s="15"/>
      <c r="B10" s="22"/>
      <c r="C10" s="18"/>
      <c r="D10" s="20"/>
      <c r="E10" s="2"/>
    </row>
    <row r="11" spans="1:8" x14ac:dyDescent="0.25">
      <c r="A11" s="15" t="s">
        <v>3</v>
      </c>
      <c r="B11" s="16"/>
      <c r="C11" s="17"/>
      <c r="D11" s="5"/>
      <c r="E11" s="2"/>
      <c r="F11" s="2"/>
    </row>
    <row r="12" spans="1:8" ht="15.75" thickBot="1" x14ac:dyDescent="0.3">
      <c r="A12" s="23"/>
      <c r="B12" s="23"/>
      <c r="C12" s="23"/>
      <c r="D12" s="5"/>
      <c r="E12" s="2"/>
      <c r="F12" s="2"/>
    </row>
    <row r="13" spans="1:8" x14ac:dyDescent="0.25">
      <c r="A13" s="255" t="s">
        <v>4</v>
      </c>
      <c r="B13" s="265" t="s">
        <v>5</v>
      </c>
      <c r="C13" s="179" t="s">
        <v>6</v>
      </c>
      <c r="D13" s="180" t="s">
        <v>319</v>
      </c>
      <c r="E13" s="181" t="s">
        <v>7</v>
      </c>
      <c r="F13" s="182" t="s">
        <v>9</v>
      </c>
    </row>
    <row r="14" spans="1:8" ht="15.75" thickBot="1" x14ac:dyDescent="0.3">
      <c r="A14" s="264"/>
      <c r="B14" s="266"/>
      <c r="C14" s="183"/>
      <c r="D14" s="184"/>
      <c r="E14" s="185"/>
      <c r="F14" s="186"/>
    </row>
    <row r="15" spans="1:8" x14ac:dyDescent="0.25">
      <c r="A15" s="24" t="s">
        <v>11</v>
      </c>
      <c r="B15" s="25" t="s">
        <v>3</v>
      </c>
      <c r="C15" s="26"/>
      <c r="D15" s="27"/>
      <c r="E15" s="28"/>
      <c r="F15" s="28"/>
    </row>
    <row r="16" spans="1:8" x14ac:dyDescent="0.25">
      <c r="A16" s="29">
        <v>1</v>
      </c>
      <c r="B16" s="30" t="s">
        <v>12</v>
      </c>
      <c r="C16" s="26" t="s">
        <v>13</v>
      </c>
      <c r="D16" s="144">
        <v>1</v>
      </c>
      <c r="E16" s="146"/>
      <c r="F16" s="146"/>
    </row>
    <row r="17" spans="1:6" x14ac:dyDescent="0.25">
      <c r="A17" s="29">
        <v>2</v>
      </c>
      <c r="B17" s="30" t="s">
        <v>14</v>
      </c>
      <c r="C17" s="26" t="s">
        <v>13</v>
      </c>
      <c r="D17" s="144">
        <v>1</v>
      </c>
      <c r="E17" s="146"/>
      <c r="F17" s="146"/>
    </row>
    <row r="18" spans="1:6" ht="15.75" thickBot="1" x14ac:dyDescent="0.3">
      <c r="A18" s="29">
        <v>3</v>
      </c>
      <c r="B18" s="30" t="s">
        <v>15</v>
      </c>
      <c r="C18" s="26" t="s">
        <v>13</v>
      </c>
      <c r="D18" s="145">
        <v>1</v>
      </c>
      <c r="E18" s="32"/>
      <c r="F18" s="146"/>
    </row>
    <row r="19" spans="1:6" ht="15.75" thickBot="1" x14ac:dyDescent="0.3">
      <c r="A19" s="267" t="s">
        <v>16</v>
      </c>
      <c r="B19" s="268"/>
      <c r="C19" s="268"/>
      <c r="D19" s="187"/>
      <c r="E19" s="192"/>
      <c r="F19" s="193"/>
    </row>
    <row r="20" spans="1:6" x14ac:dyDescent="0.25">
      <c r="A20" s="33"/>
      <c r="B20" s="34"/>
      <c r="C20" s="34"/>
      <c r="D20" s="35"/>
      <c r="E20" s="36"/>
      <c r="F20" s="36"/>
    </row>
    <row r="21" spans="1:6" x14ac:dyDescent="0.25">
      <c r="A21" s="33" t="s">
        <v>17</v>
      </c>
      <c r="B21" s="34"/>
      <c r="C21" s="34"/>
      <c r="D21" s="35"/>
      <c r="E21" s="36"/>
      <c r="F21" s="36"/>
    </row>
    <row r="22" spans="1:6" ht="15.75" thickBot="1" x14ac:dyDescent="0.3">
      <c r="A22" s="37"/>
      <c r="B22" s="38"/>
      <c r="C22" s="38"/>
      <c r="D22" s="5"/>
      <c r="E22" s="2"/>
      <c r="F22" s="2"/>
    </row>
    <row r="23" spans="1:6" x14ac:dyDescent="0.25">
      <c r="A23" s="255" t="s">
        <v>4</v>
      </c>
      <c r="B23" s="265" t="s">
        <v>5</v>
      </c>
      <c r="C23" s="159" t="s">
        <v>6</v>
      </c>
      <c r="D23" s="180" t="s">
        <v>319</v>
      </c>
      <c r="E23" s="181" t="s">
        <v>7</v>
      </c>
      <c r="F23" s="182" t="s">
        <v>8</v>
      </c>
    </row>
    <row r="24" spans="1:6" ht="15.75" thickBot="1" x14ac:dyDescent="0.3">
      <c r="A24" s="264"/>
      <c r="B24" s="266"/>
      <c r="C24" s="160"/>
      <c r="D24" s="184"/>
      <c r="E24" s="185"/>
      <c r="F24" s="188" t="s">
        <v>10</v>
      </c>
    </row>
    <row r="25" spans="1:6" x14ac:dyDescent="0.25">
      <c r="A25" s="39">
        <v>1</v>
      </c>
      <c r="B25" s="40" t="s">
        <v>17</v>
      </c>
      <c r="C25" s="41"/>
      <c r="D25" s="42"/>
      <c r="E25" s="43"/>
      <c r="F25" s="44"/>
    </row>
    <row r="26" spans="1:6" x14ac:dyDescent="0.25">
      <c r="A26" s="45" t="s">
        <v>18</v>
      </c>
      <c r="B26" s="46" t="s">
        <v>19</v>
      </c>
      <c r="C26" s="47" t="s">
        <v>13</v>
      </c>
      <c r="D26" s="143">
        <v>1</v>
      </c>
      <c r="E26" s="116"/>
      <c r="F26" s="49"/>
    </row>
    <row r="27" spans="1:6" x14ac:dyDescent="0.25">
      <c r="A27" s="45" t="s">
        <v>20</v>
      </c>
      <c r="B27" s="46" t="s">
        <v>21</v>
      </c>
      <c r="C27" s="47"/>
      <c r="D27" s="143"/>
      <c r="E27" s="60"/>
      <c r="F27" s="49"/>
    </row>
    <row r="28" spans="1:6" x14ac:dyDescent="0.25">
      <c r="A28" s="50" t="s">
        <v>22</v>
      </c>
      <c r="B28" s="51" t="s">
        <v>23</v>
      </c>
      <c r="C28" s="47" t="s">
        <v>24</v>
      </c>
      <c r="D28" s="143">
        <v>7</v>
      </c>
      <c r="E28" s="116"/>
      <c r="F28" s="49"/>
    </row>
    <row r="29" spans="1:6" x14ac:dyDescent="0.25">
      <c r="A29" s="50" t="s">
        <v>25</v>
      </c>
      <c r="B29" s="51" t="s">
        <v>26</v>
      </c>
      <c r="C29" s="47" t="s">
        <v>24</v>
      </c>
      <c r="D29" s="143">
        <v>7</v>
      </c>
      <c r="E29" s="116"/>
      <c r="F29" s="49"/>
    </row>
    <row r="30" spans="1:6" x14ac:dyDescent="0.25">
      <c r="A30" s="45" t="s">
        <v>27</v>
      </c>
      <c r="B30" s="46" t="s">
        <v>28</v>
      </c>
      <c r="C30" s="47"/>
      <c r="D30" s="143"/>
      <c r="E30" s="60"/>
      <c r="F30" s="49"/>
    </row>
    <row r="31" spans="1:6" x14ac:dyDescent="0.25">
      <c r="A31" s="50" t="s">
        <v>29</v>
      </c>
      <c r="B31" s="51" t="s">
        <v>23</v>
      </c>
      <c r="C31" s="47" t="s">
        <v>24</v>
      </c>
      <c r="D31" s="143">
        <v>10</v>
      </c>
      <c r="E31" s="116"/>
      <c r="F31" s="49"/>
    </row>
    <row r="32" spans="1:6" x14ac:dyDescent="0.25">
      <c r="A32" s="50" t="s">
        <v>30</v>
      </c>
      <c r="B32" s="51" t="s">
        <v>31</v>
      </c>
      <c r="C32" s="47" t="s">
        <v>24</v>
      </c>
      <c r="D32" s="143">
        <v>28</v>
      </c>
      <c r="E32" s="116"/>
      <c r="F32" s="49"/>
    </row>
    <row r="33" spans="1:6" x14ac:dyDescent="0.25">
      <c r="A33" s="50" t="s">
        <v>32</v>
      </c>
      <c r="B33" s="51" t="s">
        <v>33</v>
      </c>
      <c r="C33" s="47" t="s">
        <v>24</v>
      </c>
      <c r="D33" s="143">
        <v>7</v>
      </c>
      <c r="E33" s="116"/>
      <c r="F33" s="49"/>
    </row>
    <row r="34" spans="1:6" x14ac:dyDescent="0.25">
      <c r="A34" s="45" t="s">
        <v>34</v>
      </c>
      <c r="B34" s="46" t="s">
        <v>35</v>
      </c>
      <c r="C34" s="47"/>
      <c r="D34" s="143"/>
      <c r="E34" s="60"/>
      <c r="F34" s="49"/>
    </row>
    <row r="35" spans="1:6" ht="15.75" thickBot="1" x14ac:dyDescent="0.3">
      <c r="A35" s="50" t="s">
        <v>36</v>
      </c>
      <c r="B35" s="51" t="s">
        <v>37</v>
      </c>
      <c r="C35" s="47" t="s">
        <v>13</v>
      </c>
      <c r="D35" s="143">
        <v>20</v>
      </c>
      <c r="E35" s="116"/>
      <c r="F35" s="49"/>
    </row>
    <row r="36" spans="1:6" ht="15.75" thickBot="1" x14ac:dyDescent="0.3">
      <c r="A36" s="52" t="s">
        <v>38</v>
      </c>
      <c r="B36" s="53"/>
      <c r="C36" s="53"/>
      <c r="D36" s="187"/>
      <c r="E36" s="190"/>
      <c r="F36" s="191"/>
    </row>
    <row r="37" spans="1:6" x14ac:dyDescent="0.25">
      <c r="A37" s="54"/>
      <c r="B37" s="54"/>
      <c r="C37" s="54"/>
      <c r="D37" s="5"/>
      <c r="E37" s="2"/>
      <c r="F37" s="2"/>
    </row>
    <row r="38" spans="1:6" x14ac:dyDescent="0.25">
      <c r="A38" s="54"/>
      <c r="B38" s="54"/>
      <c r="C38" s="54"/>
      <c r="D38" s="5"/>
      <c r="E38" s="2"/>
      <c r="F38" s="2"/>
    </row>
    <row r="39" spans="1:6" x14ac:dyDescent="0.25">
      <c r="A39" s="54"/>
      <c r="B39" s="54"/>
      <c r="C39" s="54"/>
      <c r="D39" s="5"/>
      <c r="E39" s="2"/>
      <c r="F39" s="2"/>
    </row>
    <row r="40" spans="1:6" x14ac:dyDescent="0.25">
      <c r="A40" s="54"/>
      <c r="B40" s="54"/>
      <c r="C40" s="54"/>
      <c r="D40" s="5"/>
      <c r="E40" s="2"/>
      <c r="F40" s="2"/>
    </row>
    <row r="41" spans="1:6" x14ac:dyDescent="0.25">
      <c r="A41" s="54"/>
      <c r="B41" s="54"/>
      <c r="C41" s="54"/>
      <c r="D41" s="5"/>
      <c r="E41" s="2"/>
      <c r="F41" s="2"/>
    </row>
    <row r="42" spans="1:6" x14ac:dyDescent="0.25">
      <c r="A42" s="54"/>
      <c r="B42" s="54"/>
      <c r="C42" s="54"/>
      <c r="D42" s="5"/>
      <c r="E42" s="2"/>
      <c r="F42" s="2"/>
    </row>
    <row r="43" spans="1:6" x14ac:dyDescent="0.25">
      <c r="A43" s="54"/>
      <c r="B43" s="54"/>
      <c r="C43" s="54"/>
      <c r="D43" s="5"/>
      <c r="E43" s="2"/>
      <c r="F43" s="2"/>
    </row>
    <row r="44" spans="1:6" x14ac:dyDescent="0.25">
      <c r="A44" s="54"/>
      <c r="B44" s="54"/>
      <c r="C44" s="54"/>
      <c r="D44" s="5"/>
      <c r="E44" s="2"/>
      <c r="F44" s="2"/>
    </row>
    <row r="45" spans="1:6" x14ac:dyDescent="0.25">
      <c r="A45" s="54"/>
      <c r="B45" s="54"/>
      <c r="C45" s="54"/>
      <c r="D45" s="5"/>
      <c r="E45" s="2"/>
      <c r="F45" s="2"/>
    </row>
    <row r="46" spans="1:6" x14ac:dyDescent="0.25">
      <c r="A46" s="54"/>
      <c r="B46" s="54"/>
      <c r="C46" s="54"/>
      <c r="D46" s="5"/>
      <c r="E46" s="2"/>
      <c r="F46" s="2"/>
    </row>
    <row r="47" spans="1:6" x14ac:dyDescent="0.25">
      <c r="A47" s="54" t="s">
        <v>39</v>
      </c>
      <c r="B47" s="54"/>
      <c r="C47" s="54"/>
      <c r="D47" s="5"/>
      <c r="E47" s="2"/>
      <c r="F47" s="2"/>
    </row>
    <row r="48" spans="1:6" ht="15.75" thickBot="1" x14ac:dyDescent="0.3">
      <c r="A48" s="55"/>
      <c r="B48" s="54"/>
      <c r="C48" s="54"/>
      <c r="D48" s="152"/>
      <c r="E48" s="2"/>
      <c r="F48" s="2"/>
    </row>
    <row r="49" spans="1:6" x14ac:dyDescent="0.25">
      <c r="A49" s="255" t="s">
        <v>4</v>
      </c>
      <c r="B49" s="265" t="s">
        <v>5</v>
      </c>
      <c r="C49" s="159" t="s">
        <v>6</v>
      </c>
      <c r="D49" s="180" t="s">
        <v>319</v>
      </c>
      <c r="E49" s="181" t="s">
        <v>7</v>
      </c>
      <c r="F49" s="182" t="s">
        <v>9</v>
      </c>
    </row>
    <row r="50" spans="1:6" ht="15.75" thickBot="1" x14ac:dyDescent="0.3">
      <c r="A50" s="264"/>
      <c r="B50" s="266"/>
      <c r="C50" s="160"/>
      <c r="D50" s="184"/>
      <c r="E50" s="185"/>
      <c r="F50" s="186"/>
    </row>
    <row r="51" spans="1:6" x14ac:dyDescent="0.25">
      <c r="A51" s="39">
        <v>2</v>
      </c>
      <c r="B51" s="40" t="s">
        <v>39</v>
      </c>
      <c r="C51" s="56"/>
      <c r="D51" s="58"/>
      <c r="E51" s="2"/>
      <c r="F51" s="44"/>
    </row>
    <row r="52" spans="1:6" x14ac:dyDescent="0.25">
      <c r="A52" s="39" t="s">
        <v>40</v>
      </c>
      <c r="B52" s="40" t="s">
        <v>41</v>
      </c>
      <c r="C52" s="56"/>
      <c r="D52" s="59"/>
      <c r="E52" s="2"/>
      <c r="F52" s="60"/>
    </row>
    <row r="53" spans="1:6" x14ac:dyDescent="0.25">
      <c r="A53" s="61" t="s">
        <v>42</v>
      </c>
      <c r="B53" s="62" t="s">
        <v>43</v>
      </c>
      <c r="C53" s="47" t="s">
        <v>24</v>
      </c>
      <c r="D53" s="116">
        <v>20</v>
      </c>
      <c r="E53" s="63"/>
      <c r="F53" s="49"/>
    </row>
    <row r="54" spans="1:6" x14ac:dyDescent="0.25">
      <c r="A54" s="61" t="s">
        <v>44</v>
      </c>
      <c r="B54" s="62" t="s">
        <v>45</v>
      </c>
      <c r="C54" s="47" t="s">
        <v>24</v>
      </c>
      <c r="D54" s="116">
        <v>7</v>
      </c>
      <c r="E54" s="63"/>
      <c r="F54" s="64"/>
    </row>
    <row r="55" spans="1:6" x14ac:dyDescent="0.25">
      <c r="A55" s="61" t="s">
        <v>46</v>
      </c>
      <c r="B55" s="62" t="s">
        <v>47</v>
      </c>
      <c r="C55" s="47" t="s">
        <v>24</v>
      </c>
      <c r="D55" s="116">
        <v>11</v>
      </c>
      <c r="E55" s="63"/>
      <c r="F55" s="64"/>
    </row>
    <row r="56" spans="1:6" x14ac:dyDescent="0.25">
      <c r="A56" s="61" t="s">
        <v>48</v>
      </c>
      <c r="B56" s="62" t="s">
        <v>49</v>
      </c>
      <c r="C56" s="65" t="s">
        <v>13</v>
      </c>
      <c r="D56" s="116">
        <v>58</v>
      </c>
      <c r="E56" s="63"/>
      <c r="F56" s="64"/>
    </row>
    <row r="57" spans="1:6" x14ac:dyDescent="0.25">
      <c r="A57" s="61" t="s">
        <v>50</v>
      </c>
      <c r="B57" s="62" t="s">
        <v>51</v>
      </c>
      <c r="C57" s="47" t="s">
        <v>24</v>
      </c>
      <c r="D57" s="116">
        <v>26</v>
      </c>
      <c r="E57" s="63"/>
      <c r="F57" s="64"/>
    </row>
    <row r="58" spans="1:6" x14ac:dyDescent="0.25">
      <c r="A58" s="61" t="s">
        <v>52</v>
      </c>
      <c r="B58" s="62" t="s">
        <v>53</v>
      </c>
      <c r="C58" s="47" t="s">
        <v>24</v>
      </c>
      <c r="D58" s="116">
        <v>38</v>
      </c>
      <c r="E58" s="63"/>
      <c r="F58" s="64"/>
    </row>
    <row r="59" spans="1:6" x14ac:dyDescent="0.25">
      <c r="A59" s="66" t="s">
        <v>54</v>
      </c>
      <c r="B59" s="46" t="s">
        <v>55</v>
      </c>
      <c r="C59" s="47"/>
      <c r="D59" s="59"/>
      <c r="E59" s="63"/>
      <c r="F59" s="64"/>
    </row>
    <row r="60" spans="1:6" x14ac:dyDescent="0.25">
      <c r="A60" s="61" t="s">
        <v>56</v>
      </c>
      <c r="B60" s="62" t="s">
        <v>57</v>
      </c>
      <c r="C60" s="47" t="s">
        <v>24</v>
      </c>
      <c r="D60" s="116">
        <v>170</v>
      </c>
      <c r="E60" s="63"/>
      <c r="F60" s="64"/>
    </row>
    <row r="61" spans="1:6" x14ac:dyDescent="0.25">
      <c r="A61" s="61" t="s">
        <v>58</v>
      </c>
      <c r="B61" s="62" t="s">
        <v>59</v>
      </c>
      <c r="C61" s="47" t="s">
        <v>24</v>
      </c>
      <c r="D61" s="116">
        <v>181</v>
      </c>
      <c r="E61" s="63"/>
      <c r="F61" s="64"/>
    </row>
    <row r="62" spans="1:6" x14ac:dyDescent="0.25">
      <c r="A62" s="61" t="s">
        <v>60</v>
      </c>
      <c r="B62" s="62" t="s">
        <v>61</v>
      </c>
      <c r="C62" s="47" t="s">
        <v>24</v>
      </c>
      <c r="D62" s="116">
        <v>38</v>
      </c>
      <c r="E62" s="63"/>
      <c r="F62" s="64"/>
    </row>
    <row r="63" spans="1:6" x14ac:dyDescent="0.25">
      <c r="A63" s="61" t="s">
        <v>62</v>
      </c>
      <c r="B63" s="62" t="s">
        <v>63</v>
      </c>
      <c r="C63" s="47" t="s">
        <v>24</v>
      </c>
      <c r="D63" s="116">
        <v>38</v>
      </c>
      <c r="E63" s="63"/>
      <c r="F63" s="64"/>
    </row>
    <row r="64" spans="1:6" x14ac:dyDescent="0.25">
      <c r="A64" s="61" t="s">
        <v>64</v>
      </c>
      <c r="B64" s="62" t="s">
        <v>65</v>
      </c>
      <c r="C64" s="47" t="s">
        <v>24</v>
      </c>
      <c r="D64" s="116">
        <v>2</v>
      </c>
      <c r="E64" s="63"/>
      <c r="F64" s="64"/>
    </row>
    <row r="65" spans="1:6" x14ac:dyDescent="0.25">
      <c r="A65" s="61" t="s">
        <v>66</v>
      </c>
      <c r="B65" s="62" t="s">
        <v>320</v>
      </c>
      <c r="C65" s="47" t="s">
        <v>24</v>
      </c>
      <c r="D65" s="116">
        <v>110</v>
      </c>
      <c r="E65" s="63"/>
      <c r="F65" s="64"/>
    </row>
    <row r="66" spans="1:6" x14ac:dyDescent="0.25">
      <c r="A66" s="61" t="s">
        <v>67</v>
      </c>
      <c r="B66" s="62" t="s">
        <v>321</v>
      </c>
      <c r="C66" s="47" t="s">
        <v>24</v>
      </c>
      <c r="D66" s="116">
        <v>6</v>
      </c>
      <c r="E66" s="63"/>
      <c r="F66" s="64"/>
    </row>
    <row r="67" spans="1:6" x14ac:dyDescent="0.25">
      <c r="A67" s="61" t="s">
        <v>68</v>
      </c>
      <c r="B67" s="62" t="s">
        <v>69</v>
      </c>
      <c r="C67" s="47" t="s">
        <v>24</v>
      </c>
      <c r="D67" s="116">
        <v>16</v>
      </c>
      <c r="E67" s="63"/>
      <c r="F67" s="64"/>
    </row>
    <row r="68" spans="1:6" x14ac:dyDescent="0.25">
      <c r="A68" s="61" t="s">
        <v>70</v>
      </c>
      <c r="B68" s="62" t="s">
        <v>71</v>
      </c>
      <c r="C68" s="47" t="s">
        <v>24</v>
      </c>
      <c r="D68" s="116">
        <v>3</v>
      </c>
      <c r="E68" s="63"/>
      <c r="F68" s="64"/>
    </row>
    <row r="69" spans="1:6" x14ac:dyDescent="0.25">
      <c r="A69" s="66" t="s">
        <v>72</v>
      </c>
      <c r="B69" s="67" t="s">
        <v>73</v>
      </c>
      <c r="C69" s="68"/>
      <c r="D69" s="116"/>
      <c r="E69" s="63"/>
      <c r="F69" s="64"/>
    </row>
    <row r="70" spans="1:6" x14ac:dyDescent="0.25">
      <c r="A70" s="61" t="s">
        <v>74</v>
      </c>
      <c r="B70" s="62" t="s">
        <v>75</v>
      </c>
      <c r="C70" s="47" t="s">
        <v>76</v>
      </c>
      <c r="D70" s="116">
        <v>323</v>
      </c>
      <c r="E70" s="63"/>
      <c r="F70" s="64"/>
    </row>
    <row r="71" spans="1:6" x14ac:dyDescent="0.25">
      <c r="A71" s="61" t="s">
        <v>77</v>
      </c>
      <c r="B71" s="62" t="s">
        <v>78</v>
      </c>
      <c r="C71" s="47" t="s">
        <v>76</v>
      </c>
      <c r="D71" s="116">
        <v>392</v>
      </c>
      <c r="E71" s="63"/>
      <c r="F71" s="64"/>
    </row>
    <row r="72" spans="1:6" x14ac:dyDescent="0.25">
      <c r="A72" s="61" t="s">
        <v>79</v>
      </c>
      <c r="B72" s="62" t="s">
        <v>80</v>
      </c>
      <c r="C72" s="47" t="s">
        <v>76</v>
      </c>
      <c r="D72" s="116">
        <v>94</v>
      </c>
      <c r="E72" s="63"/>
      <c r="F72" s="64"/>
    </row>
    <row r="73" spans="1:6" x14ac:dyDescent="0.25">
      <c r="A73" s="61" t="s">
        <v>81</v>
      </c>
      <c r="B73" s="62" t="s">
        <v>82</v>
      </c>
      <c r="C73" s="47" t="s">
        <v>83</v>
      </c>
      <c r="D73" s="116">
        <v>526</v>
      </c>
      <c r="E73" s="63"/>
      <c r="F73" s="64"/>
    </row>
    <row r="74" spans="1:6" x14ac:dyDescent="0.25">
      <c r="A74" s="61" t="s">
        <v>84</v>
      </c>
      <c r="B74" s="62" t="s">
        <v>85</v>
      </c>
      <c r="C74" s="47" t="s">
        <v>86</v>
      </c>
      <c r="D74" s="116">
        <v>40</v>
      </c>
      <c r="E74" s="63"/>
      <c r="F74" s="64"/>
    </row>
    <row r="75" spans="1:6" ht="15.75" thickBot="1" x14ac:dyDescent="0.3">
      <c r="A75" s="61" t="s">
        <v>87</v>
      </c>
      <c r="B75" s="62" t="s">
        <v>88</v>
      </c>
      <c r="C75" s="47" t="s">
        <v>76</v>
      </c>
      <c r="D75" s="117">
        <v>118</v>
      </c>
      <c r="E75" s="63"/>
      <c r="F75" s="64"/>
    </row>
    <row r="76" spans="1:6" ht="15.75" thickBot="1" x14ac:dyDescent="0.3">
      <c r="A76" s="69" t="s">
        <v>89</v>
      </c>
      <c r="B76" s="70"/>
      <c r="C76" s="70"/>
      <c r="D76" s="187"/>
      <c r="E76" s="190"/>
      <c r="F76" s="191"/>
    </row>
    <row r="77" spans="1:6" x14ac:dyDescent="0.25">
      <c r="A77" s="2"/>
      <c r="B77" s="16"/>
      <c r="C77" s="17"/>
      <c r="D77" s="5"/>
      <c r="E77" s="2"/>
      <c r="F77" s="2"/>
    </row>
    <row r="78" spans="1:6" x14ac:dyDescent="0.25">
      <c r="A78" s="2"/>
      <c r="B78" s="16"/>
      <c r="C78" s="17"/>
      <c r="D78" s="5"/>
      <c r="E78" s="2"/>
      <c r="F78" s="2"/>
    </row>
    <row r="79" spans="1:6" x14ac:dyDescent="0.25">
      <c r="A79" s="2"/>
      <c r="B79" s="16"/>
      <c r="C79" s="17"/>
      <c r="D79" s="5"/>
      <c r="E79" s="2"/>
      <c r="F79" s="2"/>
    </row>
    <row r="80" spans="1:6" x14ac:dyDescent="0.25">
      <c r="A80" s="2"/>
      <c r="B80" s="16"/>
      <c r="C80" s="17"/>
      <c r="D80" s="5"/>
      <c r="E80" s="2"/>
      <c r="F80" s="2"/>
    </row>
    <row r="81" spans="1:6" x14ac:dyDescent="0.25">
      <c r="A81" s="2"/>
      <c r="B81" s="16"/>
      <c r="C81" s="17"/>
      <c r="D81" s="5"/>
      <c r="E81" s="2"/>
      <c r="F81" s="2"/>
    </row>
    <row r="82" spans="1:6" x14ac:dyDescent="0.25">
      <c r="A82" s="2"/>
      <c r="B82" s="16"/>
      <c r="C82" s="17"/>
      <c r="D82" s="5"/>
      <c r="E82" s="2"/>
      <c r="F82" s="2"/>
    </row>
    <row r="83" spans="1:6" x14ac:dyDescent="0.25">
      <c r="A83" s="2"/>
      <c r="B83" s="16"/>
      <c r="C83" s="17"/>
      <c r="D83" s="5"/>
      <c r="E83" s="2"/>
      <c r="F83" s="2"/>
    </row>
    <row r="84" spans="1:6" x14ac:dyDescent="0.25">
      <c r="A84" s="2"/>
      <c r="B84" s="16"/>
      <c r="C84" s="17"/>
      <c r="D84" s="5"/>
      <c r="E84" s="2"/>
      <c r="F84" s="2"/>
    </row>
    <row r="85" spans="1:6" x14ac:dyDescent="0.25">
      <c r="A85" s="2"/>
      <c r="B85" s="16"/>
      <c r="C85" s="17"/>
      <c r="D85" s="5"/>
      <c r="E85" s="2"/>
      <c r="F85" s="2"/>
    </row>
    <row r="86" spans="1:6" x14ac:dyDescent="0.25">
      <c r="A86" s="2"/>
      <c r="B86" s="16"/>
      <c r="C86" s="17"/>
      <c r="D86" s="5"/>
      <c r="E86" s="2"/>
      <c r="F86" s="2"/>
    </row>
    <row r="87" spans="1:6" x14ac:dyDescent="0.25">
      <c r="A87" s="2"/>
      <c r="B87" s="16"/>
      <c r="C87" s="17"/>
      <c r="D87" s="5"/>
      <c r="E87" s="2"/>
      <c r="F87" s="2"/>
    </row>
    <row r="88" spans="1:6" x14ac:dyDescent="0.25">
      <c r="A88" s="2"/>
      <c r="B88" s="16"/>
      <c r="C88" s="17"/>
      <c r="D88" s="5"/>
      <c r="E88" s="2"/>
      <c r="F88" s="2"/>
    </row>
    <row r="89" spans="1:6" x14ac:dyDescent="0.25">
      <c r="A89" s="2"/>
      <c r="B89" s="16"/>
      <c r="C89" s="17"/>
      <c r="D89" s="5"/>
      <c r="E89" s="2"/>
      <c r="F89" s="2"/>
    </row>
    <row r="90" spans="1:6" x14ac:dyDescent="0.25">
      <c r="A90" s="2"/>
      <c r="B90" s="16"/>
      <c r="C90" s="17"/>
      <c r="D90" s="5"/>
      <c r="E90" s="2"/>
      <c r="F90" s="2"/>
    </row>
    <row r="91" spans="1:6" x14ac:dyDescent="0.25">
      <c r="A91" s="2"/>
      <c r="B91" s="16"/>
      <c r="C91" s="17"/>
      <c r="D91" s="5"/>
      <c r="E91" s="2"/>
      <c r="F91" s="2"/>
    </row>
    <row r="92" spans="1:6" x14ac:dyDescent="0.25">
      <c r="A92" s="2"/>
      <c r="B92" s="16"/>
      <c r="C92" s="17"/>
      <c r="D92" s="5"/>
      <c r="E92" s="2"/>
      <c r="F92" s="2"/>
    </row>
    <row r="93" spans="1:6" x14ac:dyDescent="0.25">
      <c r="A93" s="2"/>
      <c r="B93" s="16"/>
      <c r="C93" s="17"/>
      <c r="D93" s="5"/>
      <c r="E93" s="2"/>
      <c r="F93" s="2"/>
    </row>
    <row r="94" spans="1:6" x14ac:dyDescent="0.25">
      <c r="A94" s="71" t="s">
        <v>90</v>
      </c>
      <c r="B94" s="72"/>
      <c r="C94" s="73"/>
      <c r="D94" s="5"/>
      <c r="E94" s="2"/>
      <c r="F94" s="2"/>
    </row>
    <row r="95" spans="1:6" ht="15.75" thickBot="1" x14ac:dyDescent="0.3">
      <c r="A95" s="15"/>
      <c r="B95" s="72"/>
      <c r="C95" s="73"/>
      <c r="D95" s="5"/>
      <c r="E95" s="2"/>
      <c r="F95" s="2"/>
    </row>
    <row r="96" spans="1:6" x14ac:dyDescent="0.25">
      <c r="A96" s="157" t="s">
        <v>4</v>
      </c>
      <c r="B96" s="157" t="s">
        <v>5</v>
      </c>
      <c r="C96" s="260" t="s">
        <v>6</v>
      </c>
      <c r="D96" s="180" t="s">
        <v>319</v>
      </c>
      <c r="E96" s="181" t="s">
        <v>7</v>
      </c>
      <c r="F96" s="182" t="s">
        <v>9</v>
      </c>
    </row>
    <row r="97" spans="1:6" ht="15.75" thickBot="1" x14ac:dyDescent="0.3">
      <c r="A97" s="158"/>
      <c r="B97" s="158"/>
      <c r="C97" s="261"/>
      <c r="D97" s="184"/>
      <c r="E97" s="185"/>
      <c r="F97" s="186"/>
    </row>
    <row r="98" spans="1:6" x14ac:dyDescent="0.25">
      <c r="A98" s="74">
        <v>3</v>
      </c>
      <c r="B98" s="75" t="s">
        <v>90</v>
      </c>
      <c r="C98" s="76"/>
      <c r="D98" s="42"/>
      <c r="E98" s="2"/>
      <c r="F98" s="44"/>
    </row>
    <row r="99" spans="1:6" x14ac:dyDescent="0.25">
      <c r="A99" s="74" t="s">
        <v>91</v>
      </c>
      <c r="B99" s="75" t="s">
        <v>92</v>
      </c>
      <c r="C99" s="76"/>
      <c r="D99" s="48"/>
      <c r="E99" s="2"/>
      <c r="F99" s="60"/>
    </row>
    <row r="100" spans="1:6" x14ac:dyDescent="0.25">
      <c r="A100" s="77" t="s">
        <v>93</v>
      </c>
      <c r="B100" s="78" t="s">
        <v>94</v>
      </c>
      <c r="C100" s="79"/>
      <c r="D100" s="48"/>
      <c r="E100" s="2"/>
      <c r="F100" s="60"/>
    </row>
    <row r="101" spans="1:6" x14ac:dyDescent="0.25">
      <c r="A101" s="80" t="s">
        <v>95</v>
      </c>
      <c r="B101" s="81" t="s">
        <v>96</v>
      </c>
      <c r="C101" s="79" t="s">
        <v>97</v>
      </c>
      <c r="D101" s="140">
        <v>1618.97</v>
      </c>
      <c r="E101" s="2"/>
      <c r="F101" s="64"/>
    </row>
    <row r="102" spans="1:6" x14ac:dyDescent="0.25">
      <c r="A102" s="80" t="s">
        <v>98</v>
      </c>
      <c r="B102" s="81" t="s">
        <v>99</v>
      </c>
      <c r="C102" s="79" t="s">
        <v>97</v>
      </c>
      <c r="D102" s="140">
        <v>43.7</v>
      </c>
      <c r="E102" s="2"/>
      <c r="F102" s="60"/>
    </row>
    <row r="103" spans="1:6" x14ac:dyDescent="0.25">
      <c r="A103" s="80" t="s">
        <v>100</v>
      </c>
      <c r="B103" s="81" t="s">
        <v>101</v>
      </c>
      <c r="C103" s="79" t="s">
        <v>102</v>
      </c>
      <c r="D103" s="140">
        <v>547.54999999999995</v>
      </c>
      <c r="E103" s="2"/>
      <c r="F103" s="60"/>
    </row>
    <row r="104" spans="1:6" x14ac:dyDescent="0.25">
      <c r="A104" s="80" t="s">
        <v>103</v>
      </c>
      <c r="B104" s="81" t="s">
        <v>104</v>
      </c>
      <c r="C104" s="79" t="s">
        <v>102</v>
      </c>
      <c r="D104" s="140">
        <v>1542.68</v>
      </c>
      <c r="E104" s="2"/>
      <c r="F104" s="64"/>
    </row>
    <row r="105" spans="1:6" x14ac:dyDescent="0.25">
      <c r="A105" s="80" t="s">
        <v>105</v>
      </c>
      <c r="B105" s="81" t="s">
        <v>106</v>
      </c>
      <c r="C105" s="79" t="s">
        <v>102</v>
      </c>
      <c r="D105" s="140">
        <v>2241.75</v>
      </c>
      <c r="E105" s="2"/>
      <c r="F105" s="60"/>
    </row>
    <row r="106" spans="1:6" x14ac:dyDescent="0.25">
      <c r="A106" s="80" t="s">
        <v>107</v>
      </c>
      <c r="B106" s="81" t="s">
        <v>108</v>
      </c>
      <c r="C106" s="79" t="s">
        <v>102</v>
      </c>
      <c r="D106" s="140">
        <v>405.15</v>
      </c>
      <c r="E106" s="2"/>
      <c r="F106" s="60"/>
    </row>
    <row r="107" spans="1:6" x14ac:dyDescent="0.25">
      <c r="A107" s="80" t="s">
        <v>109</v>
      </c>
      <c r="B107" s="81" t="s">
        <v>110</v>
      </c>
      <c r="C107" s="79" t="s">
        <v>102</v>
      </c>
      <c r="D107" s="140">
        <v>729.83</v>
      </c>
      <c r="E107" s="2"/>
      <c r="F107" s="64"/>
    </row>
    <row r="108" spans="1:6" x14ac:dyDescent="0.25">
      <c r="A108" s="80" t="s">
        <v>111</v>
      </c>
      <c r="B108" s="81" t="s">
        <v>112</v>
      </c>
      <c r="C108" s="79" t="s">
        <v>102</v>
      </c>
      <c r="D108" s="140">
        <v>131</v>
      </c>
      <c r="E108" s="2"/>
      <c r="F108" s="60"/>
    </row>
    <row r="109" spans="1:6" x14ac:dyDescent="0.25">
      <c r="A109" s="80" t="s">
        <v>113</v>
      </c>
      <c r="B109" s="81" t="s">
        <v>114</v>
      </c>
      <c r="C109" s="79" t="s">
        <v>102</v>
      </c>
      <c r="D109" s="140">
        <v>5500.09</v>
      </c>
      <c r="E109" s="2"/>
      <c r="F109" s="60"/>
    </row>
    <row r="110" spans="1:6" x14ac:dyDescent="0.25">
      <c r="A110" s="80" t="s">
        <v>115</v>
      </c>
      <c r="B110" s="81" t="s">
        <v>116</v>
      </c>
      <c r="C110" s="79" t="s">
        <v>102</v>
      </c>
      <c r="D110" s="140">
        <v>2434.65</v>
      </c>
      <c r="E110" s="2"/>
      <c r="F110" s="60"/>
    </row>
    <row r="111" spans="1:6" x14ac:dyDescent="0.25">
      <c r="A111" s="80" t="s">
        <v>117</v>
      </c>
      <c r="B111" s="81" t="s">
        <v>118</v>
      </c>
      <c r="C111" s="79" t="s">
        <v>119</v>
      </c>
      <c r="D111" s="140">
        <f>21*0.8</f>
        <v>16.8</v>
      </c>
      <c r="E111" s="82"/>
      <c r="F111" s="64"/>
    </row>
    <row r="112" spans="1:6" x14ac:dyDescent="0.25">
      <c r="A112" s="80" t="s">
        <v>120</v>
      </c>
      <c r="B112" s="81" t="s">
        <v>121</v>
      </c>
      <c r="C112" s="79" t="s">
        <v>97</v>
      </c>
      <c r="D112" s="140">
        <v>32</v>
      </c>
      <c r="E112" s="63"/>
      <c r="F112" s="64"/>
    </row>
    <row r="113" spans="1:6" x14ac:dyDescent="0.25">
      <c r="A113" s="77" t="s">
        <v>122</v>
      </c>
      <c r="B113" s="78" t="s">
        <v>123</v>
      </c>
      <c r="C113" s="79"/>
      <c r="D113" s="83"/>
      <c r="E113" s="2"/>
      <c r="F113" s="60"/>
    </row>
    <row r="114" spans="1:6" x14ac:dyDescent="0.25">
      <c r="A114" s="80" t="s">
        <v>124</v>
      </c>
      <c r="B114" s="81" t="s">
        <v>125</v>
      </c>
      <c r="C114" s="79" t="s">
        <v>119</v>
      </c>
      <c r="D114" s="140">
        <v>3640</v>
      </c>
      <c r="E114" s="2"/>
      <c r="F114" s="64"/>
    </row>
    <row r="115" spans="1:6" x14ac:dyDescent="0.25">
      <c r="A115" s="80" t="s">
        <v>126</v>
      </c>
      <c r="B115" s="81" t="s">
        <v>127</v>
      </c>
      <c r="C115" s="79" t="s">
        <v>102</v>
      </c>
      <c r="D115" s="140">
        <v>6501.1</v>
      </c>
      <c r="E115" s="2"/>
      <c r="F115" s="60"/>
    </row>
    <row r="116" spans="1:6" x14ac:dyDescent="0.25">
      <c r="A116" s="80" t="s">
        <v>128</v>
      </c>
      <c r="B116" s="81" t="s">
        <v>129</v>
      </c>
      <c r="C116" s="79" t="s">
        <v>119</v>
      </c>
      <c r="D116" s="140">
        <f>D115*0.15</f>
        <v>975.16499999999996</v>
      </c>
      <c r="E116" s="63"/>
      <c r="F116" s="64"/>
    </row>
    <row r="117" spans="1:6" x14ac:dyDescent="0.25">
      <c r="A117" s="77" t="s">
        <v>130</v>
      </c>
      <c r="B117" s="78" t="s">
        <v>131</v>
      </c>
      <c r="C117" s="79"/>
      <c r="D117" s="142"/>
      <c r="E117" s="2"/>
      <c r="F117" s="60"/>
    </row>
    <row r="118" spans="1:6" x14ac:dyDescent="0.25">
      <c r="A118" s="80" t="s">
        <v>132</v>
      </c>
      <c r="B118" s="81" t="s">
        <v>133</v>
      </c>
      <c r="C118" s="79" t="s">
        <v>102</v>
      </c>
      <c r="D118" s="140">
        <v>6501.1</v>
      </c>
      <c r="E118" s="63"/>
      <c r="F118" s="64"/>
    </row>
    <row r="119" spans="1:6" x14ac:dyDescent="0.25">
      <c r="A119" s="80"/>
      <c r="B119" s="81" t="s">
        <v>134</v>
      </c>
      <c r="C119" s="79" t="s">
        <v>102</v>
      </c>
      <c r="D119" s="140">
        <v>616.9</v>
      </c>
      <c r="E119" s="63"/>
      <c r="F119" s="64"/>
    </row>
    <row r="120" spans="1:6" x14ac:dyDescent="0.25">
      <c r="A120" s="80" t="s">
        <v>135</v>
      </c>
      <c r="B120" s="81" t="s">
        <v>136</v>
      </c>
      <c r="C120" s="79" t="s">
        <v>102</v>
      </c>
      <c r="D120" s="140">
        <v>5248.9</v>
      </c>
      <c r="E120" s="63"/>
      <c r="F120" s="64"/>
    </row>
    <row r="121" spans="1:6" x14ac:dyDescent="0.25">
      <c r="A121" s="80" t="s">
        <v>137</v>
      </c>
      <c r="B121" s="81" t="s">
        <v>138</v>
      </c>
      <c r="C121" s="79" t="s">
        <v>102</v>
      </c>
      <c r="D121" s="140">
        <v>115.5</v>
      </c>
      <c r="E121" s="63"/>
      <c r="F121" s="64"/>
    </row>
    <row r="122" spans="1:6" x14ac:dyDescent="0.25">
      <c r="A122" s="77" t="s">
        <v>139</v>
      </c>
      <c r="B122" s="78" t="s">
        <v>140</v>
      </c>
      <c r="C122" s="79"/>
      <c r="D122" s="84"/>
      <c r="E122" s="63"/>
      <c r="F122" s="60"/>
    </row>
    <row r="123" spans="1:6" x14ac:dyDescent="0.25">
      <c r="A123" s="85" t="s">
        <v>141</v>
      </c>
      <c r="B123" s="81" t="s">
        <v>142</v>
      </c>
      <c r="C123" s="79" t="s">
        <v>97</v>
      </c>
      <c r="D123" s="141">
        <v>144.30000000000001</v>
      </c>
      <c r="E123" s="63"/>
      <c r="F123" s="64"/>
    </row>
    <row r="124" spans="1:6" x14ac:dyDescent="0.25">
      <c r="A124" s="85" t="s">
        <v>143</v>
      </c>
      <c r="B124" s="81" t="s">
        <v>144</v>
      </c>
      <c r="C124" s="79" t="s">
        <v>97</v>
      </c>
      <c r="D124" s="141">
        <v>532.70000000000005</v>
      </c>
      <c r="E124" s="63"/>
      <c r="F124" s="64"/>
    </row>
    <row r="125" spans="1:6" x14ac:dyDescent="0.25">
      <c r="A125" s="85" t="s">
        <v>145</v>
      </c>
      <c r="B125" s="81" t="s">
        <v>146</v>
      </c>
      <c r="C125" s="79" t="s">
        <v>86</v>
      </c>
      <c r="D125" s="141">
        <v>20.88</v>
      </c>
      <c r="E125" s="63"/>
      <c r="F125" s="64"/>
    </row>
    <row r="126" spans="1:6" x14ac:dyDescent="0.25">
      <c r="A126" s="85" t="s">
        <v>147</v>
      </c>
      <c r="B126" s="81" t="s">
        <v>148</v>
      </c>
      <c r="C126" s="79" t="s">
        <v>97</v>
      </c>
      <c r="D126" s="141">
        <v>361.1</v>
      </c>
      <c r="E126" s="63"/>
      <c r="F126" s="64"/>
    </row>
    <row r="127" spans="1:6" x14ac:dyDescent="0.25">
      <c r="A127" s="85" t="s">
        <v>149</v>
      </c>
      <c r="B127" s="81" t="s">
        <v>150</v>
      </c>
      <c r="C127" s="79" t="s">
        <v>86</v>
      </c>
      <c r="D127" s="141">
        <v>11.74</v>
      </c>
      <c r="E127" s="63"/>
      <c r="F127" s="64"/>
    </row>
    <row r="128" spans="1:6" x14ac:dyDescent="0.25">
      <c r="A128" s="85" t="s">
        <v>151</v>
      </c>
      <c r="B128" s="81" t="s">
        <v>152</v>
      </c>
      <c r="C128" s="79" t="s">
        <v>76</v>
      </c>
      <c r="D128" s="141">
        <v>1506.57</v>
      </c>
      <c r="E128" s="63"/>
      <c r="F128" s="64"/>
    </row>
    <row r="129" spans="1:6" x14ac:dyDescent="0.25">
      <c r="A129" s="85" t="s">
        <v>153</v>
      </c>
      <c r="B129" s="81" t="s">
        <v>154</v>
      </c>
      <c r="C129" s="79" t="s">
        <v>76</v>
      </c>
      <c r="D129" s="141">
        <v>3742.29</v>
      </c>
      <c r="E129" s="63"/>
      <c r="F129" s="64"/>
    </row>
    <row r="130" spans="1:6" x14ac:dyDescent="0.25">
      <c r="A130" s="85" t="s">
        <v>155</v>
      </c>
      <c r="B130" s="81" t="s">
        <v>156</v>
      </c>
      <c r="C130" s="79" t="s">
        <v>76</v>
      </c>
      <c r="D130" s="141">
        <v>39.25</v>
      </c>
      <c r="E130" s="63"/>
      <c r="F130" s="64"/>
    </row>
    <row r="131" spans="1:6" x14ac:dyDescent="0.25">
      <c r="A131" s="85" t="s">
        <v>157</v>
      </c>
      <c r="B131" s="81" t="s">
        <v>158</v>
      </c>
      <c r="C131" s="79" t="s">
        <v>76</v>
      </c>
      <c r="D131" s="141">
        <v>76.25</v>
      </c>
      <c r="E131" s="63"/>
      <c r="F131" s="64"/>
    </row>
    <row r="132" spans="1:6" x14ac:dyDescent="0.25">
      <c r="A132" s="85" t="s">
        <v>159</v>
      </c>
      <c r="B132" s="81" t="s">
        <v>160</v>
      </c>
      <c r="C132" s="79" t="s">
        <v>76</v>
      </c>
      <c r="D132" s="141">
        <v>616.91999999999996</v>
      </c>
      <c r="E132" s="63"/>
      <c r="F132" s="64"/>
    </row>
    <row r="133" spans="1:6" x14ac:dyDescent="0.25">
      <c r="A133" s="85" t="s">
        <v>161</v>
      </c>
      <c r="B133" s="81" t="s">
        <v>162</v>
      </c>
      <c r="C133" s="79" t="s">
        <v>76</v>
      </c>
      <c r="D133" s="141">
        <v>616.91999999999996</v>
      </c>
      <c r="E133" s="63"/>
      <c r="F133" s="64"/>
    </row>
    <row r="134" spans="1:6" x14ac:dyDescent="0.25">
      <c r="A134" s="85" t="s">
        <v>163</v>
      </c>
      <c r="B134" s="81" t="s">
        <v>164</v>
      </c>
      <c r="C134" s="79" t="s">
        <v>76</v>
      </c>
      <c r="D134" s="141">
        <v>616.91999999999996</v>
      </c>
      <c r="E134" s="63"/>
      <c r="F134" s="64"/>
    </row>
    <row r="135" spans="1:6" x14ac:dyDescent="0.25">
      <c r="A135" s="85" t="s">
        <v>165</v>
      </c>
      <c r="B135" s="81" t="s">
        <v>166</v>
      </c>
      <c r="C135" s="79" t="s">
        <v>76</v>
      </c>
      <c r="D135" s="141">
        <v>6501.11</v>
      </c>
      <c r="E135" s="63"/>
      <c r="F135" s="64"/>
    </row>
    <row r="136" spans="1:6" x14ac:dyDescent="0.25">
      <c r="A136" s="85" t="s">
        <v>167</v>
      </c>
      <c r="B136" s="81" t="s">
        <v>168</v>
      </c>
      <c r="C136" s="79" t="s">
        <v>76</v>
      </c>
      <c r="D136" s="141">
        <v>6501.11</v>
      </c>
      <c r="E136" s="63"/>
      <c r="F136" s="64"/>
    </row>
    <row r="137" spans="1:6" ht="15.75" thickBot="1" x14ac:dyDescent="0.3">
      <c r="A137" s="85" t="s">
        <v>169</v>
      </c>
      <c r="B137" s="81" t="s">
        <v>170</v>
      </c>
      <c r="C137" s="79" t="s">
        <v>76</v>
      </c>
      <c r="D137" s="141">
        <v>6501.11</v>
      </c>
      <c r="E137" s="63"/>
      <c r="F137" s="64"/>
    </row>
    <row r="138" spans="1:6" ht="15.75" thickBot="1" x14ac:dyDescent="0.3">
      <c r="A138" s="269" t="s">
        <v>171</v>
      </c>
      <c r="B138" s="270"/>
      <c r="C138" s="86"/>
      <c r="D138" s="189"/>
      <c r="E138" s="200"/>
      <c r="F138" s="201"/>
    </row>
    <row r="139" spans="1:6" x14ac:dyDescent="0.25">
      <c r="A139" s="227"/>
      <c r="B139" s="34"/>
      <c r="C139" s="228"/>
      <c r="D139" s="229"/>
      <c r="E139" s="230"/>
      <c r="F139" s="231"/>
    </row>
    <row r="140" spans="1:6" ht="15.75" thickBot="1" x14ac:dyDescent="0.3">
      <c r="A140" s="232"/>
      <c r="B140" s="34"/>
      <c r="C140" s="233"/>
      <c r="D140" s="234"/>
      <c r="E140" s="230"/>
      <c r="F140" s="231"/>
    </row>
    <row r="141" spans="1:6" ht="15.75" thickBot="1" x14ac:dyDescent="0.3">
      <c r="A141" s="235" t="s">
        <v>172</v>
      </c>
      <c r="B141" s="236" t="s">
        <v>173</v>
      </c>
      <c r="C141" s="237"/>
      <c r="D141" s="238"/>
      <c r="E141" s="239"/>
      <c r="F141" s="240"/>
    </row>
    <row r="142" spans="1:6" x14ac:dyDescent="0.25">
      <c r="A142" s="87" t="s">
        <v>174</v>
      </c>
      <c r="B142" s="88" t="s">
        <v>175</v>
      </c>
      <c r="C142" s="79" t="s">
        <v>97</v>
      </c>
      <c r="D142" s="174">
        <v>366.5</v>
      </c>
      <c r="E142" s="63"/>
      <c r="F142" s="64"/>
    </row>
    <row r="143" spans="1:6" x14ac:dyDescent="0.25">
      <c r="A143" s="87" t="s">
        <v>176</v>
      </c>
      <c r="B143" s="88" t="s">
        <v>177</v>
      </c>
      <c r="C143" s="79" t="s">
        <v>24</v>
      </c>
      <c r="D143" s="174">
        <v>18</v>
      </c>
      <c r="E143" s="63"/>
      <c r="F143" s="64"/>
    </row>
    <row r="144" spans="1:6" x14ac:dyDescent="0.25">
      <c r="A144" s="87" t="s">
        <v>178</v>
      </c>
      <c r="B144" s="88" t="s">
        <v>179</v>
      </c>
      <c r="C144" s="79" t="s">
        <v>24</v>
      </c>
      <c r="D144" s="174">
        <v>19</v>
      </c>
      <c r="E144" s="63"/>
      <c r="F144" s="64"/>
    </row>
    <row r="145" spans="1:6" x14ac:dyDescent="0.25">
      <c r="A145" s="87" t="s">
        <v>180</v>
      </c>
      <c r="B145" s="88" t="s">
        <v>181</v>
      </c>
      <c r="C145" s="79" t="s">
        <v>97</v>
      </c>
      <c r="D145" s="174">
        <v>144.9</v>
      </c>
      <c r="E145" s="63"/>
      <c r="F145" s="64"/>
    </row>
    <row r="146" spans="1:6" x14ac:dyDescent="0.25">
      <c r="A146" s="87" t="s">
        <v>182</v>
      </c>
      <c r="B146" s="88" t="s">
        <v>183</v>
      </c>
      <c r="C146" s="79" t="s">
        <v>97</v>
      </c>
      <c r="D146" s="174">
        <v>174.1</v>
      </c>
      <c r="E146" s="63"/>
      <c r="F146" s="64"/>
    </row>
    <row r="147" spans="1:6" ht="15.75" thickBot="1" x14ac:dyDescent="0.3">
      <c r="A147" s="87" t="s">
        <v>184</v>
      </c>
      <c r="B147" s="88" t="s">
        <v>185</v>
      </c>
      <c r="C147" s="89" t="s">
        <v>97</v>
      </c>
      <c r="D147" s="175">
        <v>174</v>
      </c>
      <c r="E147" s="63"/>
      <c r="F147" s="64"/>
    </row>
    <row r="148" spans="1:6" ht="15.75" thickBot="1" x14ac:dyDescent="0.3">
      <c r="A148" s="90" t="s">
        <v>186</v>
      </c>
      <c r="B148" s="91"/>
      <c r="C148" s="92"/>
      <c r="D148" s="187"/>
      <c r="E148" s="190"/>
      <c r="F148" s="191"/>
    </row>
    <row r="149" spans="1:6" ht="15.75" thickBot="1" x14ac:dyDescent="0.3">
      <c r="A149" s="93"/>
      <c r="B149" s="88"/>
      <c r="C149" s="94"/>
      <c r="D149" s="5"/>
      <c r="E149" s="2"/>
      <c r="F149" s="2"/>
    </row>
    <row r="150" spans="1:6" ht="15.75" thickBot="1" x14ac:dyDescent="0.3">
      <c r="A150" s="90" t="s">
        <v>187</v>
      </c>
      <c r="B150" s="91"/>
      <c r="C150" s="92"/>
      <c r="D150" s="197"/>
      <c r="E150" s="198"/>
      <c r="F150" s="199"/>
    </row>
    <row r="151" spans="1:6" x14ac:dyDescent="0.25">
      <c r="A151" s="1"/>
      <c r="B151" s="2"/>
      <c r="C151" s="1"/>
      <c r="D151" s="5"/>
      <c r="E151" s="2"/>
      <c r="F151" s="2"/>
    </row>
    <row r="152" spans="1:6" x14ac:dyDescent="0.25">
      <c r="A152" s="15" t="s">
        <v>333</v>
      </c>
      <c r="B152" s="16"/>
      <c r="C152" s="17"/>
      <c r="D152" s="5"/>
      <c r="E152" s="2"/>
      <c r="F152" s="2"/>
    </row>
    <row r="153" spans="1:6" ht="15.75" thickBot="1" x14ac:dyDescent="0.3">
      <c r="A153" s="15"/>
      <c r="B153" s="16"/>
      <c r="C153" s="17"/>
      <c r="D153" s="5"/>
      <c r="E153" s="2"/>
      <c r="F153" s="2"/>
    </row>
    <row r="154" spans="1:6" x14ac:dyDescent="0.25">
      <c r="A154" s="255" t="s">
        <v>4</v>
      </c>
      <c r="B154" s="257" t="s">
        <v>5</v>
      </c>
      <c r="C154" s="159" t="s">
        <v>6</v>
      </c>
      <c r="D154" s="180" t="s">
        <v>319</v>
      </c>
      <c r="E154" s="181" t="s">
        <v>7</v>
      </c>
      <c r="F154" s="182" t="s">
        <v>9</v>
      </c>
    </row>
    <row r="155" spans="1:6" ht="15.75" thickBot="1" x14ac:dyDescent="0.3">
      <c r="A155" s="259"/>
      <c r="B155" s="258"/>
      <c r="C155" s="160"/>
      <c r="D155" s="184"/>
      <c r="E155" s="185"/>
      <c r="F155" s="186"/>
    </row>
    <row r="156" spans="1:6" x14ac:dyDescent="0.25">
      <c r="A156" s="95">
        <v>4</v>
      </c>
      <c r="B156" s="96" t="s">
        <v>188</v>
      </c>
      <c r="C156" s="97"/>
      <c r="D156" s="58"/>
      <c r="E156" s="2"/>
      <c r="F156" s="44"/>
    </row>
    <row r="157" spans="1:6" x14ac:dyDescent="0.25">
      <c r="A157" s="99" t="s">
        <v>189</v>
      </c>
      <c r="B157" s="100" t="s">
        <v>190</v>
      </c>
      <c r="C157" s="101" t="s">
        <v>24</v>
      </c>
      <c r="D157" s="98">
        <f>7*4</f>
        <v>28</v>
      </c>
      <c r="E157" s="102"/>
      <c r="F157" s="64"/>
    </row>
    <row r="158" spans="1:6" x14ac:dyDescent="0.25">
      <c r="A158" s="99" t="s">
        <v>191</v>
      </c>
      <c r="B158" s="100" t="s">
        <v>192</v>
      </c>
      <c r="C158" s="101" t="s">
        <v>24</v>
      </c>
      <c r="D158" s="98">
        <v>39</v>
      </c>
      <c r="E158" s="102"/>
      <c r="F158" s="64"/>
    </row>
    <row r="159" spans="1:6" x14ac:dyDescent="0.25">
      <c r="A159" s="99" t="s">
        <v>193</v>
      </c>
      <c r="B159" s="100" t="s">
        <v>194</v>
      </c>
      <c r="C159" s="101" t="s">
        <v>24</v>
      </c>
      <c r="D159" s="98">
        <v>6</v>
      </c>
      <c r="E159" s="102"/>
      <c r="F159" s="64"/>
    </row>
    <row r="160" spans="1:6" x14ac:dyDescent="0.25">
      <c r="A160" s="95" t="s">
        <v>195</v>
      </c>
      <c r="B160" s="96" t="s">
        <v>196</v>
      </c>
      <c r="C160" s="101"/>
      <c r="D160" s="98"/>
      <c r="E160" s="102"/>
      <c r="F160" s="64"/>
    </row>
    <row r="161" spans="1:6" x14ac:dyDescent="0.25">
      <c r="A161" s="99" t="s">
        <v>197</v>
      </c>
      <c r="B161" s="100" t="s">
        <v>198</v>
      </c>
      <c r="C161" s="101" t="s">
        <v>76</v>
      </c>
      <c r="D161" s="98">
        <f>10.35+28.521+4.2+5.847+4.65+14.33+1.95+6.8+10.35+9.442+1.7+6.8+3.025+2.25+4.602+2.25+4.5+7.877+6.798+0.875+7.017+16.153+9.472+17.594+5.602+9.982+12.952</f>
        <v>215.88900000000001</v>
      </c>
      <c r="E161" s="102"/>
      <c r="F161" s="64"/>
    </row>
    <row r="162" spans="1:6" x14ac:dyDescent="0.25">
      <c r="A162" s="99" t="s">
        <v>199</v>
      </c>
      <c r="B162" s="100" t="s">
        <v>200</v>
      </c>
      <c r="C162" s="101" t="s">
        <v>76</v>
      </c>
      <c r="D162" s="98">
        <v>26.92</v>
      </c>
      <c r="E162" s="102"/>
      <c r="F162" s="64"/>
    </row>
    <row r="163" spans="1:6" x14ac:dyDescent="0.25">
      <c r="A163" s="95" t="s">
        <v>201</v>
      </c>
      <c r="B163" s="96" t="s">
        <v>202</v>
      </c>
      <c r="C163" s="101"/>
      <c r="D163" s="98"/>
      <c r="E163" s="102"/>
      <c r="F163" s="64"/>
    </row>
    <row r="164" spans="1:6" x14ac:dyDescent="0.25">
      <c r="A164" s="99" t="s">
        <v>203</v>
      </c>
      <c r="B164" s="100" t="s">
        <v>204</v>
      </c>
      <c r="C164" s="101" t="s">
        <v>24</v>
      </c>
      <c r="D164" s="98">
        <v>8</v>
      </c>
      <c r="E164" s="102"/>
      <c r="F164" s="64"/>
    </row>
    <row r="165" spans="1:6" x14ac:dyDescent="0.25">
      <c r="A165" s="99" t="s">
        <v>205</v>
      </c>
      <c r="B165" s="103" t="s">
        <v>206</v>
      </c>
      <c r="C165" s="101" t="s">
        <v>24</v>
      </c>
      <c r="D165" s="98">
        <v>5</v>
      </c>
      <c r="E165" s="102"/>
      <c r="F165" s="64"/>
    </row>
    <row r="166" spans="1:6" x14ac:dyDescent="0.25">
      <c r="A166" s="99" t="s">
        <v>207</v>
      </c>
      <c r="B166" s="100" t="s">
        <v>208</v>
      </c>
      <c r="C166" s="101" t="s">
        <v>24</v>
      </c>
      <c r="D166" s="98">
        <v>8</v>
      </c>
      <c r="E166" s="102"/>
      <c r="F166" s="64"/>
    </row>
    <row r="167" spans="1:6" x14ac:dyDescent="0.25">
      <c r="A167" s="99" t="s">
        <v>209</v>
      </c>
      <c r="B167" s="100" t="s">
        <v>210</v>
      </c>
      <c r="C167" s="101" t="s">
        <v>24</v>
      </c>
      <c r="D167" s="98">
        <v>5</v>
      </c>
      <c r="E167" s="102"/>
      <c r="F167" s="64"/>
    </row>
    <row r="168" spans="1:6" x14ac:dyDescent="0.25">
      <c r="A168" s="95" t="s">
        <v>211</v>
      </c>
      <c r="B168" s="96" t="s">
        <v>326</v>
      </c>
      <c r="C168" s="104"/>
      <c r="D168" s="105"/>
      <c r="E168" s="2"/>
      <c r="F168" s="64"/>
    </row>
    <row r="169" spans="1:6" ht="15.75" thickBot="1" x14ac:dyDescent="0.3">
      <c r="A169" s="99" t="s">
        <v>212</v>
      </c>
      <c r="B169" s="100" t="s">
        <v>325</v>
      </c>
      <c r="C169" s="101" t="s">
        <v>306</v>
      </c>
      <c r="D169" s="98">
        <v>1</v>
      </c>
      <c r="E169" s="177"/>
      <c r="F169" s="64"/>
    </row>
    <row r="170" spans="1:6" ht="15.75" thickBot="1" x14ac:dyDescent="0.3">
      <c r="A170" s="271" t="s">
        <v>213</v>
      </c>
      <c r="B170" s="272"/>
      <c r="C170" s="272"/>
      <c r="D170" s="187"/>
      <c r="E170" s="190"/>
      <c r="F170" s="191"/>
    </row>
    <row r="171" spans="1:6" x14ac:dyDescent="0.25">
      <c r="A171" s="1"/>
      <c r="B171" s="2"/>
      <c r="C171" s="1"/>
      <c r="D171" s="5"/>
      <c r="E171" s="2"/>
      <c r="F171" s="2"/>
    </row>
    <row r="172" spans="1:6" x14ac:dyDescent="0.25">
      <c r="A172" s="15" t="s">
        <v>214</v>
      </c>
      <c r="B172" s="16"/>
      <c r="C172" s="17"/>
      <c r="D172" s="5"/>
      <c r="E172" s="2"/>
      <c r="F172" s="2"/>
    </row>
    <row r="173" spans="1:6" ht="15.75" thickBot="1" x14ac:dyDescent="0.3">
      <c r="A173" s="15"/>
      <c r="B173" s="16"/>
      <c r="C173" s="17"/>
      <c r="D173" s="5"/>
      <c r="E173" s="2"/>
      <c r="F173" s="2"/>
    </row>
    <row r="174" spans="1:6" x14ac:dyDescent="0.25">
      <c r="A174" s="255" t="s">
        <v>4</v>
      </c>
      <c r="B174" s="257" t="s">
        <v>5</v>
      </c>
      <c r="C174" s="159" t="s">
        <v>6</v>
      </c>
      <c r="D174" s="180" t="s">
        <v>319</v>
      </c>
      <c r="E174" s="181" t="s">
        <v>7</v>
      </c>
      <c r="F174" s="182" t="s">
        <v>9</v>
      </c>
    </row>
    <row r="175" spans="1:6" ht="15.75" thickBot="1" x14ac:dyDescent="0.3">
      <c r="A175" s="256"/>
      <c r="B175" s="258"/>
      <c r="C175" s="243"/>
      <c r="D175" s="244"/>
      <c r="E175" s="185"/>
      <c r="F175" s="186"/>
    </row>
    <row r="176" spans="1:6" ht="15.75" x14ac:dyDescent="0.25">
      <c r="A176" s="106">
        <v>5</v>
      </c>
      <c r="B176" s="251" t="s">
        <v>215</v>
      </c>
      <c r="C176" s="245"/>
      <c r="D176" s="253"/>
      <c r="E176" s="2"/>
      <c r="F176" s="44"/>
    </row>
    <row r="177" spans="1:6" x14ac:dyDescent="0.25">
      <c r="A177" s="107" t="s">
        <v>216</v>
      </c>
      <c r="B177" s="249" t="s">
        <v>217</v>
      </c>
      <c r="C177" s="108"/>
      <c r="D177" s="254"/>
      <c r="E177" s="2"/>
      <c r="F177" s="60"/>
    </row>
    <row r="178" spans="1:6" x14ac:dyDescent="0.25">
      <c r="A178" s="109" t="s">
        <v>218</v>
      </c>
      <c r="B178" s="250" t="s">
        <v>219</v>
      </c>
      <c r="C178" s="246" t="s">
        <v>86</v>
      </c>
      <c r="D178" s="116">
        <v>1843</v>
      </c>
      <c r="E178" s="63"/>
      <c r="F178" s="49"/>
    </row>
    <row r="179" spans="1:6" x14ac:dyDescent="0.25">
      <c r="A179" s="109" t="s">
        <v>220</v>
      </c>
      <c r="B179" s="170" t="s">
        <v>221</v>
      </c>
      <c r="C179" s="246" t="s">
        <v>86</v>
      </c>
      <c r="D179" s="116">
        <v>130</v>
      </c>
      <c r="E179" s="63"/>
      <c r="F179" s="49"/>
    </row>
    <row r="180" spans="1:6" x14ac:dyDescent="0.25">
      <c r="A180" s="109" t="s">
        <v>222</v>
      </c>
      <c r="B180" s="250" t="s">
        <v>223</v>
      </c>
      <c r="C180" s="246" t="s">
        <v>86</v>
      </c>
      <c r="D180" s="116">
        <v>2328</v>
      </c>
      <c r="E180" s="63"/>
      <c r="F180" s="49"/>
    </row>
    <row r="181" spans="1:6" x14ac:dyDescent="0.25">
      <c r="A181" s="109" t="s">
        <v>224</v>
      </c>
      <c r="B181" s="170" t="s">
        <v>225</v>
      </c>
      <c r="C181" s="246" t="s">
        <v>86</v>
      </c>
      <c r="D181" s="116">
        <v>1843</v>
      </c>
      <c r="E181" s="63"/>
      <c r="F181" s="49"/>
    </row>
    <row r="182" spans="1:6" x14ac:dyDescent="0.25">
      <c r="A182" s="109" t="s">
        <v>226</v>
      </c>
      <c r="B182" s="170" t="s">
        <v>227</v>
      </c>
      <c r="C182" s="246" t="s">
        <v>86</v>
      </c>
      <c r="D182" s="116">
        <v>130</v>
      </c>
      <c r="E182" s="63"/>
      <c r="F182" s="49"/>
    </row>
    <row r="183" spans="1:6" x14ac:dyDescent="0.25">
      <c r="A183" s="109" t="s">
        <v>228</v>
      </c>
      <c r="B183" s="170" t="s">
        <v>229</v>
      </c>
      <c r="C183" s="247" t="s">
        <v>97</v>
      </c>
      <c r="D183" s="116">
        <v>12690</v>
      </c>
      <c r="E183" s="63"/>
      <c r="F183" s="49"/>
    </row>
    <row r="184" spans="1:6" x14ac:dyDescent="0.25">
      <c r="A184" s="109" t="s">
        <v>230</v>
      </c>
      <c r="B184" s="170" t="s">
        <v>231</v>
      </c>
      <c r="C184" s="247" t="s">
        <v>97</v>
      </c>
      <c r="D184" s="116">
        <v>69</v>
      </c>
      <c r="E184" s="63"/>
      <c r="F184" s="49"/>
    </row>
    <row r="185" spans="1:6" x14ac:dyDescent="0.25">
      <c r="A185" s="109" t="s">
        <v>232</v>
      </c>
      <c r="B185" s="170" t="s">
        <v>233</v>
      </c>
      <c r="C185" s="247" t="s">
        <v>13</v>
      </c>
      <c r="D185" s="116">
        <v>1</v>
      </c>
      <c r="E185" s="63"/>
      <c r="F185" s="49"/>
    </row>
    <row r="186" spans="1:6" x14ac:dyDescent="0.25">
      <c r="A186" s="107" t="s">
        <v>234</v>
      </c>
      <c r="B186" s="249" t="s">
        <v>235</v>
      </c>
      <c r="C186" s="247"/>
      <c r="D186" s="116"/>
      <c r="E186" s="63"/>
      <c r="F186" s="49"/>
    </row>
    <row r="187" spans="1:6" x14ac:dyDescent="0.25">
      <c r="A187" s="111" t="s">
        <v>236</v>
      </c>
      <c r="B187" s="170" t="s">
        <v>219</v>
      </c>
      <c r="C187" s="246" t="s">
        <v>86</v>
      </c>
      <c r="D187" s="116">
        <v>1152</v>
      </c>
      <c r="E187" s="63"/>
      <c r="F187" s="49"/>
    </row>
    <row r="188" spans="1:6" x14ac:dyDescent="0.25">
      <c r="A188" s="111" t="s">
        <v>237</v>
      </c>
      <c r="B188" s="170" t="s">
        <v>221</v>
      </c>
      <c r="C188" s="246" t="s">
        <v>86</v>
      </c>
      <c r="D188" s="116">
        <v>80</v>
      </c>
      <c r="E188" s="63"/>
      <c r="F188" s="49"/>
    </row>
    <row r="189" spans="1:6" x14ac:dyDescent="0.25">
      <c r="A189" s="111" t="s">
        <v>238</v>
      </c>
      <c r="B189" s="250" t="s">
        <v>223</v>
      </c>
      <c r="C189" s="247" t="s">
        <v>86</v>
      </c>
      <c r="D189" s="116">
        <v>1480</v>
      </c>
      <c r="E189" s="63"/>
      <c r="F189" s="49"/>
    </row>
    <row r="190" spans="1:6" x14ac:dyDescent="0.25">
      <c r="A190" s="111" t="s">
        <v>240</v>
      </c>
      <c r="B190" s="170" t="s">
        <v>239</v>
      </c>
      <c r="C190" s="246" t="s">
        <v>86</v>
      </c>
      <c r="D190" s="116">
        <v>1152</v>
      </c>
      <c r="E190" s="63"/>
      <c r="F190" s="49"/>
    </row>
    <row r="191" spans="1:6" x14ac:dyDescent="0.25">
      <c r="A191" s="111" t="s">
        <v>242</v>
      </c>
      <c r="B191" s="250" t="s">
        <v>241</v>
      </c>
      <c r="C191" s="246" t="s">
        <v>86</v>
      </c>
      <c r="D191" s="116">
        <v>80</v>
      </c>
      <c r="E191" s="63"/>
      <c r="F191" s="49"/>
    </row>
    <row r="192" spans="1:6" x14ac:dyDescent="0.25">
      <c r="A192" s="111" t="s">
        <v>244</v>
      </c>
      <c r="B192" s="170" t="s">
        <v>243</v>
      </c>
      <c r="C192" s="247" t="s">
        <v>97</v>
      </c>
      <c r="D192" s="116">
        <v>7200</v>
      </c>
      <c r="E192" s="63"/>
      <c r="F192" s="49"/>
    </row>
    <row r="193" spans="1:6" x14ac:dyDescent="0.25">
      <c r="A193" s="111" t="s">
        <v>245</v>
      </c>
      <c r="B193" s="170" t="s">
        <v>231</v>
      </c>
      <c r="C193" s="247" t="s">
        <v>24</v>
      </c>
      <c r="D193" s="116">
        <v>32</v>
      </c>
      <c r="E193" s="63"/>
      <c r="F193" s="49"/>
    </row>
    <row r="194" spans="1:6" x14ac:dyDescent="0.25">
      <c r="A194" s="111" t="s">
        <v>247</v>
      </c>
      <c r="B194" s="170" t="s">
        <v>246</v>
      </c>
      <c r="C194" s="247" t="s">
        <v>13</v>
      </c>
      <c r="D194" s="116">
        <v>1</v>
      </c>
      <c r="E194" s="63"/>
      <c r="F194" s="49"/>
    </row>
    <row r="195" spans="1:6" x14ac:dyDescent="0.25">
      <c r="A195" s="111" t="s">
        <v>322</v>
      </c>
      <c r="B195" s="170" t="s">
        <v>233</v>
      </c>
      <c r="C195" s="247" t="s">
        <v>13</v>
      </c>
      <c r="D195" s="116">
        <v>1</v>
      </c>
      <c r="E195" s="63"/>
      <c r="F195" s="49"/>
    </row>
    <row r="196" spans="1:6" x14ac:dyDescent="0.25">
      <c r="A196" s="107" t="s">
        <v>248</v>
      </c>
      <c r="B196" s="249" t="s">
        <v>249</v>
      </c>
      <c r="C196" s="247"/>
      <c r="D196" s="116"/>
      <c r="E196" s="63"/>
      <c r="F196" s="49"/>
    </row>
    <row r="197" spans="1:6" x14ac:dyDescent="0.25">
      <c r="A197" s="111" t="s">
        <v>250</v>
      </c>
      <c r="B197" s="170" t="s">
        <v>219</v>
      </c>
      <c r="C197" s="246" t="s">
        <v>86</v>
      </c>
      <c r="D197" s="116">
        <v>1843</v>
      </c>
      <c r="E197" s="63"/>
      <c r="F197" s="49"/>
    </row>
    <row r="198" spans="1:6" x14ac:dyDescent="0.25">
      <c r="A198" s="111" t="s">
        <v>251</v>
      </c>
      <c r="B198" s="170" t="s">
        <v>221</v>
      </c>
      <c r="C198" s="246" t="s">
        <v>86</v>
      </c>
      <c r="D198" s="116">
        <v>110</v>
      </c>
      <c r="E198" s="178"/>
      <c r="F198" s="49"/>
    </row>
    <row r="199" spans="1:6" x14ac:dyDescent="0.25">
      <c r="A199" s="111"/>
      <c r="B199" s="250" t="s">
        <v>223</v>
      </c>
      <c r="C199" s="247" t="s">
        <v>86</v>
      </c>
      <c r="D199" s="116">
        <v>2328</v>
      </c>
      <c r="E199" s="63"/>
      <c r="F199" s="49"/>
    </row>
    <row r="200" spans="1:6" x14ac:dyDescent="0.25">
      <c r="A200" s="111" t="s">
        <v>252</v>
      </c>
      <c r="B200" s="170" t="s">
        <v>239</v>
      </c>
      <c r="C200" s="246" t="s">
        <v>86</v>
      </c>
      <c r="D200" s="116">
        <v>1843</v>
      </c>
      <c r="E200" s="63"/>
      <c r="F200" s="49"/>
    </row>
    <row r="201" spans="1:6" x14ac:dyDescent="0.25">
      <c r="A201" s="111" t="s">
        <v>253</v>
      </c>
      <c r="B201" s="250" t="s">
        <v>241</v>
      </c>
      <c r="C201" s="246" t="s">
        <v>86</v>
      </c>
      <c r="D201" s="116">
        <v>130</v>
      </c>
      <c r="E201" s="63"/>
      <c r="F201" s="49"/>
    </row>
    <row r="202" spans="1:6" x14ac:dyDescent="0.25">
      <c r="A202" s="111" t="s">
        <v>254</v>
      </c>
      <c r="B202" s="170" t="s">
        <v>243</v>
      </c>
      <c r="C202" s="247" t="s">
        <v>97</v>
      </c>
      <c r="D202" s="116">
        <v>22560</v>
      </c>
      <c r="E202" s="63"/>
      <c r="F202" s="49"/>
    </row>
    <row r="203" spans="1:6" x14ac:dyDescent="0.25">
      <c r="A203" s="111" t="s">
        <v>255</v>
      </c>
      <c r="B203" s="170" t="s">
        <v>231</v>
      </c>
      <c r="C203" s="247" t="s">
        <v>24</v>
      </c>
      <c r="D203" s="116">
        <v>42</v>
      </c>
      <c r="E203" s="63"/>
      <c r="F203" s="49"/>
    </row>
    <row r="204" spans="1:6" ht="15.75" thickBot="1" x14ac:dyDescent="0.3">
      <c r="A204" s="111" t="s">
        <v>256</v>
      </c>
      <c r="B204" s="170" t="s">
        <v>233</v>
      </c>
      <c r="C204" s="248" t="s">
        <v>13</v>
      </c>
      <c r="D204" s="117">
        <v>1</v>
      </c>
      <c r="E204" s="63"/>
      <c r="F204" s="49"/>
    </row>
    <row r="205" spans="1:6" ht="15.75" thickBot="1" x14ac:dyDescent="0.3">
      <c r="A205" s="112" t="s">
        <v>257</v>
      </c>
      <c r="B205" s="113"/>
      <c r="C205" s="252"/>
      <c r="D205" s="187"/>
      <c r="E205" s="190"/>
      <c r="F205" s="191"/>
    </row>
    <row r="206" spans="1:6" x14ac:dyDescent="0.25">
      <c r="A206" s="1"/>
      <c r="B206" s="2"/>
      <c r="C206" s="1"/>
      <c r="D206" s="5"/>
      <c r="E206" s="2"/>
      <c r="F206" s="2"/>
    </row>
    <row r="207" spans="1:6" x14ac:dyDescent="0.25">
      <c r="A207" s="1"/>
      <c r="B207" s="2"/>
      <c r="C207" s="1"/>
      <c r="D207" s="5"/>
      <c r="E207" s="2"/>
      <c r="F207" s="2"/>
    </row>
    <row r="208" spans="1:6" x14ac:dyDescent="0.25">
      <c r="A208" s="1"/>
      <c r="B208" s="2"/>
      <c r="C208" s="1"/>
      <c r="D208" s="5"/>
      <c r="E208" s="2"/>
      <c r="F208" s="2"/>
    </row>
    <row r="209" spans="1:6" x14ac:dyDescent="0.25">
      <c r="A209" s="15" t="s">
        <v>258</v>
      </c>
      <c r="B209" s="16"/>
      <c r="C209" s="17"/>
      <c r="D209" s="5"/>
      <c r="E209" s="2"/>
      <c r="F209" s="2"/>
    </row>
    <row r="210" spans="1:6" ht="15.75" thickBot="1" x14ac:dyDescent="0.3">
      <c r="A210" s="15"/>
      <c r="B210" s="16"/>
      <c r="C210" s="17"/>
      <c r="D210" s="5"/>
      <c r="E210" s="2"/>
      <c r="F210" s="2"/>
    </row>
    <row r="211" spans="1:6" x14ac:dyDescent="0.25">
      <c r="A211" s="255" t="s">
        <v>4</v>
      </c>
      <c r="B211" s="257" t="s">
        <v>5</v>
      </c>
      <c r="C211" s="159" t="s">
        <v>6</v>
      </c>
      <c r="D211" s="180" t="s">
        <v>319</v>
      </c>
      <c r="E211" s="181" t="s">
        <v>7</v>
      </c>
      <c r="F211" s="182" t="s">
        <v>9</v>
      </c>
    </row>
    <row r="212" spans="1:6" ht="15.75" thickBot="1" x14ac:dyDescent="0.3">
      <c r="A212" s="259"/>
      <c r="B212" s="258"/>
      <c r="C212" s="160"/>
      <c r="D212" s="184"/>
      <c r="E212" s="185"/>
      <c r="F212" s="186"/>
    </row>
    <row r="213" spans="1:6" x14ac:dyDescent="0.25">
      <c r="A213" s="114">
        <v>6</v>
      </c>
      <c r="B213" s="46" t="s">
        <v>259</v>
      </c>
      <c r="D213" s="58"/>
      <c r="E213" s="2"/>
      <c r="F213" s="44"/>
    </row>
    <row r="214" spans="1:6" x14ac:dyDescent="0.25">
      <c r="A214" s="114" t="s">
        <v>260</v>
      </c>
      <c r="B214" s="46" t="s">
        <v>261</v>
      </c>
      <c r="D214" s="59"/>
      <c r="E214" s="2"/>
      <c r="F214" s="60"/>
    </row>
    <row r="215" spans="1:6" x14ac:dyDescent="0.25">
      <c r="A215" s="115" t="s">
        <v>262</v>
      </c>
      <c r="B215" s="108" t="s">
        <v>263</v>
      </c>
      <c r="C215" s="110" t="s">
        <v>24</v>
      </c>
      <c r="D215" s="116">
        <v>1</v>
      </c>
      <c r="E215" s="63"/>
      <c r="F215" s="64"/>
    </row>
    <row r="216" spans="1:6" x14ac:dyDescent="0.25">
      <c r="A216" s="115" t="s">
        <v>264</v>
      </c>
      <c r="B216" s="108" t="s">
        <v>219</v>
      </c>
      <c r="C216" s="110" t="s">
        <v>86</v>
      </c>
      <c r="D216" s="116">
        <v>1320</v>
      </c>
      <c r="E216" s="63"/>
      <c r="F216" s="64"/>
    </row>
    <row r="217" spans="1:6" x14ac:dyDescent="0.25">
      <c r="A217" s="115" t="s">
        <v>265</v>
      </c>
      <c r="B217" s="108" t="s">
        <v>266</v>
      </c>
      <c r="C217" s="110" t="s">
        <v>97</v>
      </c>
      <c r="D217" s="116">
        <v>1400</v>
      </c>
      <c r="E217" s="63"/>
      <c r="F217" s="64"/>
    </row>
    <row r="218" spans="1:6" x14ac:dyDescent="0.25">
      <c r="A218" s="115"/>
      <c r="B218" s="108" t="s">
        <v>267</v>
      </c>
      <c r="C218" s="110" t="s">
        <v>97</v>
      </c>
      <c r="D218" s="116">
        <v>200</v>
      </c>
      <c r="E218" s="63"/>
      <c r="F218" s="64"/>
    </row>
    <row r="219" spans="1:6" x14ac:dyDescent="0.25">
      <c r="A219" s="115" t="s">
        <v>268</v>
      </c>
      <c r="B219" s="108" t="s">
        <v>269</v>
      </c>
      <c r="C219" s="110" t="s">
        <v>97</v>
      </c>
      <c r="D219" s="116">
        <v>1400</v>
      </c>
      <c r="E219" s="63"/>
      <c r="F219" s="64"/>
    </row>
    <row r="220" spans="1:6" x14ac:dyDescent="0.25">
      <c r="A220" s="115" t="s">
        <v>270</v>
      </c>
      <c r="B220" s="108" t="s">
        <v>271</v>
      </c>
      <c r="C220" s="110" t="s">
        <v>97</v>
      </c>
      <c r="D220" s="116">
        <v>900</v>
      </c>
      <c r="E220" s="63"/>
      <c r="F220" s="64"/>
    </row>
    <row r="221" spans="1:6" x14ac:dyDescent="0.25">
      <c r="A221" s="115" t="s">
        <v>272</v>
      </c>
      <c r="B221" s="108" t="s">
        <v>273</v>
      </c>
      <c r="C221" s="110" t="s">
        <v>97</v>
      </c>
      <c r="D221" s="116">
        <v>500</v>
      </c>
      <c r="E221" s="63"/>
      <c r="F221" s="64"/>
    </row>
    <row r="222" spans="1:6" x14ac:dyDescent="0.25">
      <c r="A222" s="115" t="s">
        <v>274</v>
      </c>
      <c r="B222" s="108" t="s">
        <v>275</v>
      </c>
      <c r="C222" s="110" t="s">
        <v>97</v>
      </c>
      <c r="D222" s="116">
        <v>840</v>
      </c>
      <c r="E222" s="63"/>
      <c r="F222" s="64"/>
    </row>
    <row r="223" spans="1:6" x14ac:dyDescent="0.25">
      <c r="A223" s="115" t="s">
        <v>276</v>
      </c>
      <c r="B223" s="108" t="s">
        <v>277</v>
      </c>
      <c r="C223" s="110" t="s">
        <v>97</v>
      </c>
      <c r="D223" s="116">
        <v>560</v>
      </c>
      <c r="E223" s="63"/>
      <c r="F223" s="64"/>
    </row>
    <row r="224" spans="1:6" x14ac:dyDescent="0.25">
      <c r="A224" s="115" t="s">
        <v>278</v>
      </c>
      <c r="B224" s="108" t="s">
        <v>279</v>
      </c>
      <c r="C224" s="110" t="s">
        <v>97</v>
      </c>
      <c r="D224" s="116">
        <v>160</v>
      </c>
      <c r="E224" s="63"/>
      <c r="F224" s="64"/>
    </row>
    <row r="225" spans="1:6" x14ac:dyDescent="0.25">
      <c r="A225" s="115" t="s">
        <v>280</v>
      </c>
      <c r="B225" s="108" t="s">
        <v>281</v>
      </c>
      <c r="C225" s="110" t="s">
        <v>24</v>
      </c>
      <c r="D225" s="116">
        <v>28</v>
      </c>
      <c r="E225" s="63"/>
      <c r="F225" s="64"/>
    </row>
    <row r="226" spans="1:6" x14ac:dyDescent="0.25">
      <c r="A226" s="114" t="s">
        <v>282</v>
      </c>
      <c r="B226" s="46" t="s">
        <v>283</v>
      </c>
      <c r="C226" s="110"/>
      <c r="D226" s="116"/>
      <c r="E226" s="63"/>
      <c r="F226" s="64"/>
    </row>
    <row r="227" spans="1:6" x14ac:dyDescent="0.25">
      <c r="A227" s="115" t="s">
        <v>284</v>
      </c>
      <c r="B227" s="108" t="s">
        <v>285</v>
      </c>
      <c r="C227" s="110" t="s">
        <v>24</v>
      </c>
      <c r="D227" s="116">
        <v>81</v>
      </c>
      <c r="E227" s="63"/>
      <c r="F227" s="64"/>
    </row>
    <row r="228" spans="1:6" x14ac:dyDescent="0.25">
      <c r="A228" s="115"/>
      <c r="B228" s="108" t="s">
        <v>286</v>
      </c>
      <c r="C228" s="110" t="s">
        <v>24</v>
      </c>
      <c r="D228" s="116">
        <v>95</v>
      </c>
      <c r="E228" s="63"/>
      <c r="F228" s="64"/>
    </row>
    <row r="229" spans="1:6" x14ac:dyDescent="0.25">
      <c r="A229" s="115" t="s">
        <v>287</v>
      </c>
      <c r="B229" s="108" t="s">
        <v>288</v>
      </c>
      <c r="C229" s="110" t="s">
        <v>24</v>
      </c>
      <c r="D229" s="116">
        <v>1</v>
      </c>
      <c r="E229" s="63"/>
      <c r="F229" s="64"/>
    </row>
    <row r="230" spans="1:6" x14ac:dyDescent="0.25">
      <c r="A230" s="115" t="s">
        <v>289</v>
      </c>
      <c r="B230" s="108" t="s">
        <v>290</v>
      </c>
      <c r="C230" s="110" t="s">
        <v>24</v>
      </c>
      <c r="D230" s="116">
        <v>4</v>
      </c>
      <c r="E230" s="63"/>
      <c r="F230" s="64"/>
    </row>
    <row r="231" spans="1:6" ht="15.75" thickBot="1" x14ac:dyDescent="0.3">
      <c r="A231" s="115" t="s">
        <v>291</v>
      </c>
      <c r="B231" s="108" t="s">
        <v>292</v>
      </c>
      <c r="C231" s="110" t="s">
        <v>24</v>
      </c>
      <c r="D231" s="117">
        <v>3</v>
      </c>
      <c r="E231" s="63"/>
      <c r="F231" s="64"/>
    </row>
    <row r="232" spans="1:6" ht="15.75" thickBot="1" x14ac:dyDescent="0.3">
      <c r="A232" s="118" t="s">
        <v>293</v>
      </c>
      <c r="B232" s="113"/>
      <c r="C232" s="113"/>
      <c r="D232" s="187"/>
      <c r="E232" s="190"/>
      <c r="F232" s="191"/>
    </row>
    <row r="233" spans="1:6" x14ac:dyDescent="0.25">
      <c r="A233" s="1"/>
      <c r="B233" s="2"/>
      <c r="C233" s="1"/>
      <c r="D233" s="5"/>
      <c r="E233" s="2"/>
      <c r="F233" s="2"/>
    </row>
    <row r="234" spans="1:6" x14ac:dyDescent="0.25">
      <c r="A234" s="1"/>
      <c r="B234" s="2"/>
      <c r="C234" s="1"/>
      <c r="D234" s="5"/>
      <c r="E234" s="2"/>
      <c r="F234" s="2"/>
    </row>
    <row r="235" spans="1:6" x14ac:dyDescent="0.25">
      <c r="A235" s="1"/>
      <c r="B235" s="2"/>
      <c r="C235" s="1"/>
      <c r="D235" s="5"/>
      <c r="E235" s="2"/>
      <c r="F235" s="2"/>
    </row>
    <row r="236" spans="1:6" x14ac:dyDescent="0.25">
      <c r="A236" s="15" t="s">
        <v>294</v>
      </c>
      <c r="B236" s="72"/>
      <c r="C236" s="73"/>
      <c r="D236" s="5"/>
      <c r="E236" s="2"/>
      <c r="F236" s="2"/>
    </row>
    <row r="237" spans="1:6" ht="15.75" thickBot="1" x14ac:dyDescent="0.3">
      <c r="A237" s="15"/>
      <c r="B237" s="72"/>
      <c r="C237" s="73"/>
      <c r="D237" s="5"/>
      <c r="E237" s="2"/>
      <c r="F237" s="2"/>
    </row>
    <row r="238" spans="1:6" x14ac:dyDescent="0.25">
      <c r="A238" s="260" t="s">
        <v>4</v>
      </c>
      <c r="B238" s="260" t="s">
        <v>5</v>
      </c>
      <c r="C238" s="260" t="s">
        <v>6</v>
      </c>
      <c r="D238" s="180" t="s">
        <v>319</v>
      </c>
      <c r="E238" s="181" t="s">
        <v>7</v>
      </c>
      <c r="F238" s="182" t="s">
        <v>9</v>
      </c>
    </row>
    <row r="239" spans="1:6" ht="15.75" thickBot="1" x14ac:dyDescent="0.3">
      <c r="A239" s="261"/>
      <c r="B239" s="261"/>
      <c r="C239" s="261"/>
      <c r="D239" s="184"/>
      <c r="E239" s="185"/>
      <c r="F239" s="186"/>
    </row>
    <row r="240" spans="1:6" x14ac:dyDescent="0.25">
      <c r="A240" s="77">
        <v>7</v>
      </c>
      <c r="B240" s="78" t="s">
        <v>295</v>
      </c>
      <c r="C240" s="119"/>
      <c r="D240" s="42"/>
      <c r="E240" s="2"/>
      <c r="F240" s="44"/>
    </row>
    <row r="241" spans="1:6" x14ac:dyDescent="0.25">
      <c r="A241" s="120" t="s">
        <v>296</v>
      </c>
      <c r="B241" s="121" t="s">
        <v>297</v>
      </c>
      <c r="C241" s="119" t="s">
        <v>24</v>
      </c>
      <c r="D241" s="143">
        <v>6</v>
      </c>
      <c r="E241" s="63"/>
      <c r="F241" s="64"/>
    </row>
    <row r="242" spans="1:6" x14ac:dyDescent="0.25">
      <c r="A242" s="120" t="s">
        <v>298</v>
      </c>
      <c r="B242" s="121" t="s">
        <v>299</v>
      </c>
      <c r="C242" s="119" t="s">
        <v>24</v>
      </c>
      <c r="D242" s="143">
        <v>4</v>
      </c>
      <c r="E242" s="63"/>
      <c r="F242" s="64"/>
    </row>
    <row r="243" spans="1:6" x14ac:dyDescent="0.25">
      <c r="A243" s="120" t="s">
        <v>298</v>
      </c>
      <c r="B243" s="121" t="s">
        <v>300</v>
      </c>
      <c r="C243" s="119" t="s">
        <v>24</v>
      </c>
      <c r="D243" s="143">
        <v>2</v>
      </c>
      <c r="E243" s="63"/>
      <c r="F243" s="64"/>
    </row>
    <row r="244" spans="1:6" x14ac:dyDescent="0.25">
      <c r="A244" s="120" t="s">
        <v>301</v>
      </c>
      <c r="B244" s="122" t="s">
        <v>302</v>
      </c>
      <c r="C244" s="119" t="s">
        <v>24</v>
      </c>
      <c r="D244" s="143">
        <v>4</v>
      </c>
      <c r="E244" s="63"/>
      <c r="F244" s="64"/>
    </row>
    <row r="245" spans="1:6" ht="15.75" thickBot="1" x14ac:dyDescent="0.3">
      <c r="A245" s="120" t="s">
        <v>303</v>
      </c>
      <c r="B245" s="123" t="s">
        <v>304</v>
      </c>
      <c r="C245" s="119" t="s">
        <v>24</v>
      </c>
      <c r="D245" s="176">
        <v>60</v>
      </c>
      <c r="E245" s="63"/>
      <c r="F245" s="64"/>
    </row>
    <row r="246" spans="1:6" ht="15.75" thickBot="1" x14ac:dyDescent="0.3">
      <c r="A246" s="90" t="s">
        <v>305</v>
      </c>
      <c r="B246" s="91"/>
      <c r="C246" s="124"/>
      <c r="D246" s="187"/>
      <c r="E246" s="190"/>
      <c r="F246" s="191"/>
    </row>
    <row r="247" spans="1:6" x14ac:dyDescent="0.25">
      <c r="A247" s="1"/>
      <c r="B247" s="2"/>
      <c r="C247" s="1"/>
      <c r="D247" s="5"/>
      <c r="E247" s="2"/>
      <c r="F247" s="2"/>
    </row>
    <row r="250" spans="1:6" x14ac:dyDescent="0.25">
      <c r="A250" s="15" t="s">
        <v>324</v>
      </c>
      <c r="B250" s="16"/>
      <c r="C250" s="4"/>
      <c r="D250" s="4"/>
      <c r="E250" s="5"/>
    </row>
    <row r="251" spans="1:6" ht="15.75" thickBot="1" x14ac:dyDescent="0.3">
      <c r="A251" s="15"/>
      <c r="B251" s="16"/>
      <c r="C251" s="4"/>
      <c r="E251" s="4"/>
    </row>
    <row r="252" spans="1:6" x14ac:dyDescent="0.25">
      <c r="A252" s="262" t="s">
        <v>4</v>
      </c>
      <c r="B252" s="262" t="s">
        <v>5</v>
      </c>
      <c r="C252" s="215"/>
      <c r="D252" s="216"/>
      <c r="E252" s="154" t="s">
        <v>328</v>
      </c>
      <c r="F252" s="155" t="s">
        <v>9</v>
      </c>
    </row>
    <row r="253" spans="1:6" ht="15.75" thickBot="1" x14ac:dyDescent="0.3">
      <c r="A253" s="263"/>
      <c r="B253" s="263"/>
      <c r="C253" s="217"/>
      <c r="D253" s="218"/>
      <c r="E253" s="204"/>
      <c r="F253" s="156"/>
    </row>
    <row r="254" spans="1:6" ht="15.75" thickBot="1" x14ac:dyDescent="0.3">
      <c r="A254" s="46" t="s">
        <v>11</v>
      </c>
      <c r="B254" s="125" t="s">
        <v>3</v>
      </c>
      <c r="C254" s="1"/>
      <c r="E254" s="205"/>
      <c r="F254" s="151"/>
    </row>
    <row r="255" spans="1:6" ht="15.75" thickBot="1" x14ac:dyDescent="0.3">
      <c r="A255" s="127" t="s">
        <v>16</v>
      </c>
      <c r="B255" s="128"/>
      <c r="C255" s="206"/>
      <c r="D255" s="207"/>
      <c r="E255" s="208"/>
      <c r="F255" s="209"/>
    </row>
    <row r="256" spans="1:6" x14ac:dyDescent="0.25">
      <c r="A256" s="46" t="s">
        <v>307</v>
      </c>
      <c r="B256" s="125" t="s">
        <v>308</v>
      </c>
      <c r="C256" s="1"/>
      <c r="E256" s="150"/>
      <c r="F256" s="148"/>
    </row>
    <row r="257" spans="1:6" x14ac:dyDescent="0.25">
      <c r="A257" s="111">
        <v>1</v>
      </c>
      <c r="B257" t="s">
        <v>17</v>
      </c>
      <c r="C257" s="1"/>
      <c r="E257" s="150"/>
      <c r="F257" s="149"/>
    </row>
    <row r="258" spans="1:6" x14ac:dyDescent="0.25">
      <c r="A258" s="111">
        <v>2</v>
      </c>
      <c r="B258" t="s">
        <v>39</v>
      </c>
      <c r="C258" s="1"/>
      <c r="E258" s="150"/>
      <c r="F258" s="149"/>
    </row>
    <row r="259" spans="1:6" x14ac:dyDescent="0.25">
      <c r="A259" s="129">
        <v>3</v>
      </c>
      <c r="B259" s="130" t="s">
        <v>309</v>
      </c>
      <c r="C259" s="1"/>
      <c r="E259" s="150"/>
      <c r="F259" s="149"/>
    </row>
    <row r="260" spans="1:6" x14ac:dyDescent="0.25">
      <c r="A260" s="111">
        <v>4</v>
      </c>
      <c r="B260" t="s">
        <v>327</v>
      </c>
      <c r="C260" s="1"/>
      <c r="E260" s="150"/>
      <c r="F260" s="149"/>
    </row>
    <row r="261" spans="1:6" x14ac:dyDescent="0.25">
      <c r="A261" s="111">
        <v>5</v>
      </c>
      <c r="B261" t="s">
        <v>214</v>
      </c>
      <c r="C261" s="1"/>
      <c r="E261" s="150"/>
      <c r="F261" s="149"/>
    </row>
    <row r="262" spans="1:6" x14ac:dyDescent="0.25">
      <c r="A262" s="111">
        <v>6</v>
      </c>
      <c r="B262" t="s">
        <v>258</v>
      </c>
      <c r="C262" s="1"/>
      <c r="E262" s="150"/>
      <c r="F262" s="149"/>
    </row>
    <row r="263" spans="1:6" ht="15.75" thickBot="1" x14ac:dyDescent="0.3">
      <c r="A263" s="111">
        <v>7</v>
      </c>
      <c r="B263" t="s">
        <v>310</v>
      </c>
      <c r="C263" s="1"/>
      <c r="E263" s="150"/>
      <c r="F263" s="149"/>
    </row>
    <row r="264" spans="1:6" ht="15.75" thickBot="1" x14ac:dyDescent="0.3">
      <c r="A264" s="131" t="s">
        <v>311</v>
      </c>
      <c r="B264" s="128"/>
      <c r="C264" s="206"/>
      <c r="D264" s="210"/>
      <c r="E264" s="195"/>
      <c r="F264" s="126"/>
    </row>
    <row r="265" spans="1:6" ht="15.75" thickBot="1" x14ac:dyDescent="0.3">
      <c r="C265" s="1"/>
      <c r="E265" s="153"/>
      <c r="F265" s="194"/>
    </row>
    <row r="266" spans="1:6" ht="15.75" thickBot="1" x14ac:dyDescent="0.3">
      <c r="A266" s="131" t="s">
        <v>312</v>
      </c>
      <c r="B266" s="128"/>
      <c r="C266" s="206"/>
      <c r="D266" s="210"/>
      <c r="E266" s="147"/>
      <c r="F266" s="126"/>
    </row>
    <row r="267" spans="1:6" ht="15.75" thickBot="1" x14ac:dyDescent="0.3">
      <c r="C267" s="1"/>
      <c r="E267" s="196"/>
      <c r="F267" s="57"/>
    </row>
    <row r="268" spans="1:6" x14ac:dyDescent="0.25">
      <c r="A268" s="132" t="s">
        <v>313</v>
      </c>
      <c r="B268" s="133"/>
      <c r="C268" s="212"/>
      <c r="D268" s="213"/>
      <c r="E268" s="221"/>
      <c r="F268" s="222"/>
    </row>
    <row r="269" spans="1:6" x14ac:dyDescent="0.25">
      <c r="A269" s="134" t="s">
        <v>314</v>
      </c>
      <c r="B269" s="135"/>
      <c r="C269" s="214"/>
      <c r="D269" s="172"/>
      <c r="E269" s="223"/>
      <c r="F269" s="224"/>
    </row>
    <row r="270" spans="1:6" x14ac:dyDescent="0.25">
      <c r="A270" s="134" t="s">
        <v>315</v>
      </c>
      <c r="B270" s="136"/>
      <c r="C270" s="214"/>
      <c r="D270" s="172"/>
      <c r="E270" s="223"/>
      <c r="F270" s="224"/>
    </row>
    <row r="271" spans="1:6" x14ac:dyDescent="0.25">
      <c r="A271" s="134" t="s">
        <v>316</v>
      </c>
      <c r="B271" s="135"/>
      <c r="C271" s="214"/>
      <c r="D271" s="172"/>
      <c r="E271" s="223"/>
      <c r="F271" s="224"/>
    </row>
    <row r="272" spans="1:6" ht="15.75" thickBot="1" x14ac:dyDescent="0.3">
      <c r="A272" s="137" t="s">
        <v>317</v>
      </c>
      <c r="B272" s="138">
        <v>0.19</v>
      </c>
      <c r="C272" s="211"/>
      <c r="D272" s="171"/>
      <c r="E272" s="225"/>
      <c r="F272" s="226"/>
    </row>
    <row r="273" spans="1:6" ht="15.75" thickBot="1" x14ac:dyDescent="0.3">
      <c r="C273" s="1"/>
      <c r="E273" s="153"/>
      <c r="F273" s="31"/>
    </row>
    <row r="274" spans="1:6" ht="15.75" thickBot="1" x14ac:dyDescent="0.3">
      <c r="A274" s="139" t="s">
        <v>318</v>
      </c>
      <c r="B274" s="113"/>
      <c r="C274" s="219"/>
      <c r="D274" s="220"/>
      <c r="E274" s="202">
        <f>F274/23237.43</f>
        <v>0</v>
      </c>
      <c r="F274" s="203">
        <f>SUM(F271:F273)</f>
        <v>0</v>
      </c>
    </row>
    <row r="275" spans="1:6" x14ac:dyDescent="0.25">
      <c r="A275" s="2"/>
      <c r="B275" s="2"/>
      <c r="C275" s="2"/>
      <c r="D275" s="2"/>
      <c r="E275" s="2"/>
    </row>
    <row r="276" spans="1:6" x14ac:dyDescent="0.25">
      <c r="B276" t="s">
        <v>330</v>
      </c>
    </row>
    <row r="277" spans="1:6" x14ac:dyDescent="0.25">
      <c r="B277" t="s">
        <v>332</v>
      </c>
      <c r="D277" s="22"/>
    </row>
    <row r="279" spans="1:6" x14ac:dyDescent="0.25">
      <c r="B279" s="242" t="s">
        <v>331</v>
      </c>
    </row>
  </sheetData>
  <mergeCells count="21">
    <mergeCell ref="A252:A253"/>
    <mergeCell ref="B252:B253"/>
    <mergeCell ref="A13:A14"/>
    <mergeCell ref="B13:B14"/>
    <mergeCell ref="A19:C19"/>
    <mergeCell ref="A23:A24"/>
    <mergeCell ref="B23:B24"/>
    <mergeCell ref="A138:B138"/>
    <mergeCell ref="A154:A155"/>
    <mergeCell ref="B154:B155"/>
    <mergeCell ref="A170:C170"/>
    <mergeCell ref="B238:B239"/>
    <mergeCell ref="C238:C239"/>
    <mergeCell ref="A49:A50"/>
    <mergeCell ref="B49:B50"/>
    <mergeCell ref="C96:C97"/>
    <mergeCell ref="A174:A175"/>
    <mergeCell ref="B174:B175"/>
    <mergeCell ref="A211:A212"/>
    <mergeCell ref="B211:B212"/>
    <mergeCell ref="A238:A239"/>
  </mergeCells>
  <pageMargins left="0.25" right="0.25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 GENERAL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XIMENA_VALDIVIESO</cp:lastModifiedBy>
  <cp:lastPrinted>2013-11-27T20:17:36Z</cp:lastPrinted>
  <dcterms:created xsi:type="dcterms:W3CDTF">2013-10-13T07:00:02Z</dcterms:created>
  <dcterms:modified xsi:type="dcterms:W3CDTF">2014-12-02T18:32:20Z</dcterms:modified>
</cp:coreProperties>
</file>